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2" windowWidth="23256" windowHeight="12240"/>
  </bookViews>
  <sheets>
    <sheet name="General statistics" sheetId="1" r:id="rId1"/>
  </sheets>
  <definedNames>
    <definedName name="_xlnm.Print_Area" localSheetId="0">'General statistics'!$B$1:$AA$91,'General statistics'!$AC$1:$BB$91</definedName>
  </definedNames>
  <calcPr calcId="145621"/>
</workbook>
</file>

<file path=xl/calcChain.xml><?xml version="1.0" encoding="utf-8"?>
<calcChain xmlns="http://schemas.openxmlformats.org/spreadsheetml/2006/main">
  <c r="D16" i="1" l="1"/>
  <c r="E16" i="1"/>
  <c r="D20" i="1"/>
  <c r="E20" i="1"/>
  <c r="D23" i="1"/>
  <c r="E23" i="1"/>
  <c r="AW78" i="1" l="1"/>
  <c r="AP78" i="1"/>
  <c r="AQ78" i="1"/>
  <c r="AR78" i="1"/>
  <c r="AS78" i="1"/>
  <c r="AG78" i="1"/>
  <c r="AH78" i="1"/>
  <c r="AE78" i="1"/>
  <c r="AF78" i="1"/>
  <c r="U78" i="1"/>
  <c r="V78" i="1"/>
  <c r="W78" i="1"/>
  <c r="X78" i="1"/>
  <c r="Y78" i="1"/>
  <c r="Z78" i="1"/>
  <c r="AA78" i="1"/>
  <c r="M78" i="1"/>
  <c r="N78" i="1"/>
  <c r="O78" i="1"/>
  <c r="P78" i="1"/>
  <c r="Q78" i="1"/>
  <c r="R78" i="1"/>
  <c r="S78" i="1"/>
  <c r="G78" i="1"/>
  <c r="H78" i="1"/>
  <c r="I78" i="1"/>
  <c r="J78" i="1"/>
  <c r="K78" i="1"/>
  <c r="D78" i="1"/>
  <c r="E78" i="1"/>
  <c r="AU76" i="1"/>
  <c r="AU77" i="1"/>
  <c r="AN77" i="1"/>
  <c r="AN76" i="1"/>
  <c r="AM77" i="1"/>
  <c r="AM76" i="1"/>
  <c r="BB71" i="1"/>
  <c r="BB72" i="1" s="1"/>
  <c r="AI71" i="1"/>
  <c r="AI72" i="1" s="1"/>
  <c r="AJ71" i="1"/>
  <c r="AJ72" i="1" s="1"/>
  <c r="AE71" i="1"/>
  <c r="AF71" i="1"/>
  <c r="AG71" i="1"/>
  <c r="AH71" i="1"/>
  <c r="D71" i="1"/>
  <c r="E71" i="1"/>
  <c r="AE67" i="1"/>
  <c r="AE72" i="1" s="1"/>
  <c r="AF67" i="1"/>
  <c r="AF72" i="1" s="1"/>
  <c r="AG67" i="1"/>
  <c r="AG72" i="1" s="1"/>
  <c r="AH67" i="1"/>
  <c r="AH72" i="1" s="1"/>
  <c r="M67" i="1"/>
  <c r="M72" i="1" s="1"/>
  <c r="N67" i="1"/>
  <c r="N72" i="1" s="1"/>
  <c r="O67" i="1"/>
  <c r="O72" i="1" s="1"/>
  <c r="P67" i="1"/>
  <c r="P72" i="1" s="1"/>
  <c r="Q67" i="1"/>
  <c r="Q72" i="1" s="1"/>
  <c r="R67" i="1"/>
  <c r="R72" i="1" s="1"/>
  <c r="S67" i="1"/>
  <c r="S72" i="1" s="1"/>
  <c r="G67" i="1"/>
  <c r="G72" i="1" s="1"/>
  <c r="H67" i="1"/>
  <c r="H72" i="1" s="1"/>
  <c r="I67" i="1"/>
  <c r="I72" i="1" s="1"/>
  <c r="J67" i="1"/>
  <c r="J72" i="1" s="1"/>
  <c r="K67" i="1"/>
  <c r="K72" i="1" s="1"/>
  <c r="D67" i="1"/>
  <c r="D72" i="1" s="1"/>
  <c r="E67" i="1"/>
  <c r="E72" i="1" s="1"/>
  <c r="AN70" i="1"/>
  <c r="AM70" i="1"/>
  <c r="AN69" i="1"/>
  <c r="AN71" i="1" s="1"/>
  <c r="AM69" i="1"/>
  <c r="AM71" i="1" s="1"/>
  <c r="AN59" i="1"/>
  <c r="AN60" i="1"/>
  <c r="AN61" i="1"/>
  <c r="AN62" i="1"/>
  <c r="AN63" i="1"/>
  <c r="AN64" i="1"/>
  <c r="AN65" i="1"/>
  <c r="AN66" i="1"/>
  <c r="AM59" i="1"/>
  <c r="AM60" i="1"/>
  <c r="AM61" i="1"/>
  <c r="AM62" i="1"/>
  <c r="AM63" i="1"/>
  <c r="AM64" i="1"/>
  <c r="AM65" i="1"/>
  <c r="AM66" i="1"/>
  <c r="AT55" i="1"/>
  <c r="AY54" i="1"/>
  <c r="AZ54" i="1"/>
  <c r="BA54" i="1"/>
  <c r="AE54" i="1"/>
  <c r="AF54" i="1"/>
  <c r="AG54" i="1"/>
  <c r="AH54" i="1"/>
  <c r="AI54" i="1"/>
  <c r="AJ54" i="1"/>
  <c r="AK54" i="1"/>
  <c r="AL54" i="1"/>
  <c r="M54" i="1"/>
  <c r="N54" i="1"/>
  <c r="O54" i="1"/>
  <c r="P54" i="1"/>
  <c r="Q54" i="1"/>
  <c r="R54" i="1"/>
  <c r="S54" i="1"/>
  <c r="G54" i="1"/>
  <c r="H54" i="1"/>
  <c r="I54" i="1"/>
  <c r="J54" i="1"/>
  <c r="K54" i="1"/>
  <c r="D54" i="1"/>
  <c r="E54" i="1"/>
  <c r="AY44" i="1"/>
  <c r="AZ44" i="1"/>
  <c r="BA44" i="1"/>
  <c r="AW44" i="1"/>
  <c r="AW55" i="1" s="1"/>
  <c r="AP44" i="1"/>
  <c r="AP55" i="1" s="1"/>
  <c r="AQ44" i="1"/>
  <c r="AQ55" i="1" s="1"/>
  <c r="AR44" i="1"/>
  <c r="AR55" i="1" s="1"/>
  <c r="AS44" i="1"/>
  <c r="AS55" i="1" s="1"/>
  <c r="AE44" i="1"/>
  <c r="AE55" i="1" s="1"/>
  <c r="AF44" i="1"/>
  <c r="AF55" i="1" s="1"/>
  <c r="AG44" i="1"/>
  <c r="AG55" i="1" s="1"/>
  <c r="AH44" i="1"/>
  <c r="AH55" i="1" s="1"/>
  <c r="AI44" i="1"/>
  <c r="AI55" i="1" s="1"/>
  <c r="AJ44" i="1"/>
  <c r="AJ55" i="1" s="1"/>
  <c r="AK44" i="1"/>
  <c r="AK55" i="1" s="1"/>
  <c r="AL44" i="1"/>
  <c r="AL55" i="1" s="1"/>
  <c r="U44" i="1"/>
  <c r="U55" i="1" s="1"/>
  <c r="V44" i="1"/>
  <c r="V55" i="1" s="1"/>
  <c r="W44" i="1"/>
  <c r="W55" i="1" s="1"/>
  <c r="X44" i="1"/>
  <c r="X55" i="1" s="1"/>
  <c r="Y44" i="1"/>
  <c r="Y55" i="1" s="1"/>
  <c r="Z44" i="1"/>
  <c r="Z55" i="1" s="1"/>
  <c r="AA44" i="1"/>
  <c r="AA55" i="1" s="1"/>
  <c r="M44" i="1"/>
  <c r="N44" i="1"/>
  <c r="O44" i="1"/>
  <c r="P44" i="1"/>
  <c r="Q44" i="1"/>
  <c r="R44" i="1"/>
  <c r="S44" i="1"/>
  <c r="G44" i="1"/>
  <c r="H44" i="1"/>
  <c r="I44" i="1"/>
  <c r="J44" i="1"/>
  <c r="K44" i="1"/>
  <c r="D44" i="1"/>
  <c r="E44" i="1"/>
  <c r="BB46" i="1"/>
  <c r="BB47" i="1"/>
  <c r="BB48" i="1"/>
  <c r="BB49" i="1"/>
  <c r="BB50" i="1"/>
  <c r="BB51" i="1"/>
  <c r="BB52" i="1"/>
  <c r="BB53" i="1"/>
  <c r="BB41" i="1"/>
  <c r="BB42" i="1"/>
  <c r="BB43" i="1"/>
  <c r="AU41" i="1"/>
  <c r="AU42" i="1"/>
  <c r="AU43" i="1"/>
  <c r="AN46" i="1"/>
  <c r="AN47" i="1"/>
  <c r="AN48" i="1"/>
  <c r="AN49" i="1"/>
  <c r="AN50" i="1"/>
  <c r="AN51" i="1"/>
  <c r="AN52" i="1"/>
  <c r="AN53" i="1"/>
  <c r="AN41" i="1"/>
  <c r="AN42" i="1"/>
  <c r="AN43" i="1"/>
  <c r="AM46" i="1"/>
  <c r="AM47" i="1"/>
  <c r="AM48" i="1"/>
  <c r="AM49" i="1"/>
  <c r="AM50" i="1"/>
  <c r="AM51" i="1"/>
  <c r="AM52" i="1"/>
  <c r="AM53" i="1"/>
  <c r="AM41" i="1"/>
  <c r="AM42" i="1"/>
  <c r="AM43" i="1"/>
  <c r="AY35" i="1"/>
  <c r="AZ35" i="1"/>
  <c r="BA35" i="1"/>
  <c r="AW35" i="1"/>
  <c r="AP35" i="1"/>
  <c r="AQ35" i="1"/>
  <c r="AR35" i="1"/>
  <c r="AS35" i="1"/>
  <c r="AG35" i="1"/>
  <c r="AH35" i="1"/>
  <c r="AI35" i="1"/>
  <c r="AJ35" i="1"/>
  <c r="U35" i="1"/>
  <c r="V35" i="1"/>
  <c r="W35" i="1"/>
  <c r="X35" i="1"/>
  <c r="Y35" i="1"/>
  <c r="Z35" i="1"/>
  <c r="AA35" i="1"/>
  <c r="M35" i="1"/>
  <c r="N35" i="1"/>
  <c r="O35" i="1"/>
  <c r="P35" i="1"/>
  <c r="Q35" i="1"/>
  <c r="R35" i="1"/>
  <c r="S35" i="1"/>
  <c r="G35" i="1"/>
  <c r="H35" i="1"/>
  <c r="I35" i="1"/>
  <c r="J35" i="1"/>
  <c r="K35" i="1"/>
  <c r="D35" i="1"/>
  <c r="E35" i="1"/>
  <c r="AY30" i="1"/>
  <c r="AZ30" i="1"/>
  <c r="BA30" i="1"/>
  <c r="AW30" i="1"/>
  <c r="AP30" i="1"/>
  <c r="AQ30" i="1"/>
  <c r="AR30" i="1"/>
  <c r="AS30" i="1"/>
  <c r="AG30" i="1"/>
  <c r="AH30" i="1"/>
  <c r="AI30" i="1"/>
  <c r="AJ30" i="1"/>
  <c r="U30" i="1"/>
  <c r="V30" i="1"/>
  <c r="W30" i="1"/>
  <c r="X30" i="1"/>
  <c r="Y30" i="1"/>
  <c r="Z30" i="1"/>
  <c r="AA30" i="1"/>
  <c r="M30" i="1"/>
  <c r="N30" i="1"/>
  <c r="O30" i="1"/>
  <c r="P30" i="1"/>
  <c r="Q30" i="1"/>
  <c r="R30" i="1"/>
  <c r="S30" i="1"/>
  <c r="G30" i="1"/>
  <c r="H30" i="1"/>
  <c r="I30" i="1"/>
  <c r="J30" i="1"/>
  <c r="K30" i="1"/>
  <c r="D30" i="1"/>
  <c r="E30" i="1"/>
  <c r="BB32" i="1"/>
  <c r="BB33" i="1"/>
  <c r="BB34" i="1"/>
  <c r="BB27" i="1"/>
  <c r="BB28" i="1"/>
  <c r="BB29" i="1"/>
  <c r="AU32" i="1"/>
  <c r="AU33" i="1"/>
  <c r="AU34" i="1"/>
  <c r="AU27" i="1"/>
  <c r="AU28" i="1"/>
  <c r="AU29" i="1"/>
  <c r="AN32" i="1"/>
  <c r="AN33" i="1"/>
  <c r="AN34" i="1"/>
  <c r="AN27" i="1"/>
  <c r="AN28" i="1"/>
  <c r="AN29" i="1"/>
  <c r="AM32" i="1"/>
  <c r="AM33" i="1"/>
  <c r="AM34" i="1"/>
  <c r="AM27" i="1"/>
  <c r="AM28" i="1"/>
  <c r="AM29" i="1"/>
  <c r="AU22" i="1"/>
  <c r="AU18" i="1"/>
  <c r="AU19" i="1"/>
  <c r="AU10" i="1"/>
  <c r="AU11" i="1"/>
  <c r="AU12" i="1"/>
  <c r="AU13" i="1"/>
  <c r="AU14" i="1"/>
  <c r="AU15" i="1"/>
  <c r="AN22" i="1"/>
  <c r="AM22" i="1"/>
  <c r="AN19" i="1"/>
  <c r="AM19" i="1"/>
  <c r="AN18" i="1"/>
  <c r="AM18" i="1"/>
  <c r="AM20" i="1" s="1"/>
  <c r="AN15" i="1"/>
  <c r="AM15" i="1"/>
  <c r="AN14" i="1"/>
  <c r="AM14" i="1"/>
  <c r="AN12" i="1"/>
  <c r="AN13" i="1"/>
  <c r="AM12" i="1"/>
  <c r="AM13" i="1"/>
  <c r="AN10" i="1"/>
  <c r="AN11" i="1"/>
  <c r="AM10" i="1"/>
  <c r="AM11" i="1"/>
  <c r="AW20" i="1"/>
  <c r="AT20" i="1"/>
  <c r="AT23" i="1" s="1"/>
  <c r="AP20" i="1"/>
  <c r="AQ20" i="1"/>
  <c r="AN20" i="1"/>
  <c r="AG20" i="1"/>
  <c r="AH20" i="1"/>
  <c r="AI20" i="1"/>
  <c r="AJ20" i="1"/>
  <c r="AK20" i="1"/>
  <c r="AL20" i="1"/>
  <c r="AE20" i="1"/>
  <c r="AF20" i="1"/>
  <c r="U20" i="1"/>
  <c r="V20" i="1"/>
  <c r="W20" i="1"/>
  <c r="X20" i="1"/>
  <c r="Y20" i="1"/>
  <c r="Z20" i="1"/>
  <c r="AA20" i="1"/>
  <c r="M20" i="1"/>
  <c r="N20" i="1"/>
  <c r="O20" i="1"/>
  <c r="P20" i="1"/>
  <c r="Q20" i="1"/>
  <c r="R20" i="1"/>
  <c r="S20" i="1"/>
  <c r="G20" i="1"/>
  <c r="H20" i="1"/>
  <c r="I20" i="1"/>
  <c r="J20" i="1"/>
  <c r="K20" i="1"/>
  <c r="AW16" i="1"/>
  <c r="AW23" i="1" s="1"/>
  <c r="AP16" i="1"/>
  <c r="AQ16" i="1"/>
  <c r="AR16" i="1"/>
  <c r="AR23" i="1" s="1"/>
  <c r="AS16" i="1"/>
  <c r="AS23" i="1" s="1"/>
  <c r="AI16" i="1"/>
  <c r="AJ16" i="1"/>
  <c r="AK16" i="1"/>
  <c r="AL16" i="1"/>
  <c r="AE16" i="1"/>
  <c r="AF16" i="1"/>
  <c r="AG16" i="1"/>
  <c r="AH16" i="1"/>
  <c r="U16" i="1"/>
  <c r="V16" i="1"/>
  <c r="W16" i="1"/>
  <c r="X16" i="1"/>
  <c r="Y16" i="1"/>
  <c r="Z16" i="1"/>
  <c r="AA16" i="1"/>
  <c r="M16" i="1"/>
  <c r="N16" i="1"/>
  <c r="O16" i="1"/>
  <c r="P16" i="1"/>
  <c r="Q16" i="1"/>
  <c r="R16" i="1"/>
  <c r="S16" i="1"/>
  <c r="G16" i="1"/>
  <c r="H16" i="1"/>
  <c r="I16" i="1"/>
  <c r="J16" i="1"/>
  <c r="K16" i="1"/>
  <c r="AU16" i="1" l="1"/>
  <c r="J23" i="1"/>
  <c r="H23" i="1"/>
  <c r="S23" i="1"/>
  <c r="Q23" i="1"/>
  <c r="O23" i="1"/>
  <c r="M23" i="1"/>
  <c r="Z23" i="1"/>
  <c r="X23" i="1"/>
  <c r="V23" i="1"/>
  <c r="AH23" i="1"/>
  <c r="AF23" i="1"/>
  <c r="AF80" i="1" s="1"/>
  <c r="AL23" i="1"/>
  <c r="AL80" i="1" s="1"/>
  <c r="AJ23" i="1"/>
  <c r="AT80" i="1"/>
  <c r="AM16" i="1"/>
  <c r="AN16" i="1"/>
  <c r="AN23" i="1" s="1"/>
  <c r="AU20" i="1"/>
  <c r="D36" i="1"/>
  <c r="J36" i="1"/>
  <c r="H36" i="1"/>
  <c r="S36" i="1"/>
  <c r="Q36" i="1"/>
  <c r="O36" i="1"/>
  <c r="M36" i="1"/>
  <c r="Z36" i="1"/>
  <c r="X36" i="1"/>
  <c r="V36" i="1"/>
  <c r="AJ36" i="1"/>
  <c r="AH36" i="1"/>
  <c r="AS36" i="1"/>
  <c r="AS80" i="1" s="1"/>
  <c r="AQ36" i="1"/>
  <c r="AW36" i="1"/>
  <c r="AZ36" i="1"/>
  <c r="D55" i="1"/>
  <c r="J55" i="1"/>
  <c r="H55" i="1"/>
  <c r="S55" i="1"/>
  <c r="Q55" i="1"/>
  <c r="O55" i="1"/>
  <c r="M55" i="1"/>
  <c r="AZ55" i="1"/>
  <c r="AQ23" i="1"/>
  <c r="AM23" i="1"/>
  <c r="AU78" i="1"/>
  <c r="AU23" i="1"/>
  <c r="AM35" i="1"/>
  <c r="AN35" i="1"/>
  <c r="AU35" i="1"/>
  <c r="BB35" i="1"/>
  <c r="AN44" i="1"/>
  <c r="AN54" i="1"/>
  <c r="BB44" i="1"/>
  <c r="BB54" i="1"/>
  <c r="K23" i="1"/>
  <c r="I23" i="1"/>
  <c r="G23" i="1"/>
  <c r="R23" i="1"/>
  <c r="P23" i="1"/>
  <c r="N23" i="1"/>
  <c r="AA23" i="1"/>
  <c r="Y23" i="1"/>
  <c r="W23" i="1"/>
  <c r="U23" i="1"/>
  <c r="AG23" i="1"/>
  <c r="AE23" i="1"/>
  <c r="AE80" i="1" s="1"/>
  <c r="AK23" i="1"/>
  <c r="AK80" i="1" s="1"/>
  <c r="AI23" i="1"/>
  <c r="AP23" i="1"/>
  <c r="AW80" i="1"/>
  <c r="AM30" i="1"/>
  <c r="AN30" i="1"/>
  <c r="AN36" i="1" s="1"/>
  <c r="AU30" i="1"/>
  <c r="BB30" i="1"/>
  <c r="E36" i="1"/>
  <c r="K36" i="1"/>
  <c r="I36" i="1"/>
  <c r="G36" i="1"/>
  <c r="R36" i="1"/>
  <c r="P36" i="1"/>
  <c r="N36" i="1"/>
  <c r="AA36" i="1"/>
  <c r="Y36" i="1"/>
  <c r="W36" i="1"/>
  <c r="U36" i="1"/>
  <c r="AI36" i="1"/>
  <c r="AG36" i="1"/>
  <c r="AR36" i="1"/>
  <c r="AR80" i="1" s="1"/>
  <c r="AP36" i="1"/>
  <c r="BA36" i="1"/>
  <c r="AY36" i="1"/>
  <c r="AM44" i="1"/>
  <c r="AM54" i="1"/>
  <c r="AU44" i="1"/>
  <c r="AU55" i="1" s="1"/>
  <c r="E55" i="1"/>
  <c r="K55" i="1"/>
  <c r="I55" i="1"/>
  <c r="G55" i="1"/>
  <c r="R55" i="1"/>
  <c r="P55" i="1"/>
  <c r="N55" i="1"/>
  <c r="BA55" i="1"/>
  <c r="AY55" i="1"/>
  <c r="AM67" i="1"/>
  <c r="AM72" i="1" s="1"/>
  <c r="AN67" i="1"/>
  <c r="AN72" i="1" s="1"/>
  <c r="AM78" i="1"/>
  <c r="AN78" i="1"/>
  <c r="AM55" i="1" l="1"/>
  <c r="BB36" i="1"/>
  <c r="AQ80" i="1"/>
  <c r="AJ80" i="1"/>
  <c r="V80" i="1"/>
  <c r="Z80" i="1"/>
  <c r="O80" i="1"/>
  <c r="S80" i="1"/>
  <c r="J80" i="1"/>
  <c r="AZ80" i="1"/>
  <c r="AH80" i="1"/>
  <c r="X80" i="1"/>
  <c r="M80" i="1"/>
  <c r="Q80" i="1"/>
  <c r="H80" i="1"/>
  <c r="D80" i="1"/>
  <c r="AU36" i="1"/>
  <c r="AM36" i="1"/>
  <c r="AM80" i="1" s="1"/>
  <c r="BA80" i="1"/>
  <c r="AY80" i="1"/>
  <c r="AP80" i="1"/>
  <c r="AI80" i="1"/>
  <c r="U80" i="1"/>
  <c r="Y80" i="1"/>
  <c r="N80" i="1"/>
  <c r="R80" i="1"/>
  <c r="I80" i="1"/>
  <c r="E80" i="1"/>
  <c r="BB55" i="1"/>
  <c r="AN55" i="1"/>
  <c r="AN80" i="1" s="1"/>
  <c r="BB80" i="1"/>
  <c r="AG80" i="1"/>
  <c r="W80" i="1"/>
  <c r="AA80" i="1"/>
  <c r="P80" i="1"/>
  <c r="G80" i="1"/>
  <c r="K80" i="1"/>
  <c r="AU80" i="1"/>
</calcChain>
</file>

<file path=xl/sharedStrings.xml><?xml version="1.0" encoding="utf-8"?>
<sst xmlns="http://schemas.openxmlformats.org/spreadsheetml/2006/main" count="205" uniqueCount="109">
  <si>
    <t>HR</t>
  </si>
  <si>
    <t>13-14</t>
  </si>
  <si>
    <t>15-17</t>
  </si>
  <si>
    <t>18-25</t>
  </si>
  <si>
    <t>26-30</t>
  </si>
  <si>
    <t>18-30</t>
  </si>
  <si>
    <t>EECA</t>
  </si>
  <si>
    <t>MEDA</t>
  </si>
  <si>
    <t>SEE</t>
  </si>
  <si>
    <t>Subtotal 1.1</t>
  </si>
  <si>
    <t>Subtotal 1.2</t>
  </si>
  <si>
    <t>Subtotal 1.3</t>
  </si>
  <si>
    <t>TOTAL ACTION 2</t>
  </si>
  <si>
    <t>Seminar</t>
  </si>
  <si>
    <t>Subtotal Training And Networking</t>
  </si>
  <si>
    <t>TOTAL</t>
  </si>
  <si>
    <t>STATISTIČKI OBRAZAC ZA  PROGRAM "MLADI NA DJELU" ("YOUTH IN ACTION") -DECENTRALIZIRANE AKTIVNOSTI (PODACI IZ ZAVRŠNIH IZVJEŠĆA)</t>
  </si>
  <si>
    <t xml:space="preserve">NACIONALNA AGENCIJA: AGENCIJA ZA MOBILNOST I PROGRAME EU </t>
  </si>
  <si>
    <t>REFERENTNO NATJEČAJNO RAZDOBLJE:</t>
  </si>
  <si>
    <t xml:space="preserve">Akcija 1 -Mladi za Europu </t>
  </si>
  <si>
    <t xml:space="preserve">1.1 Razmjene mladih </t>
  </si>
  <si>
    <t>1.2 Inicijative mladih</t>
  </si>
  <si>
    <t>1.3 Demokratski projekti mladih</t>
  </si>
  <si>
    <t xml:space="preserve">Nacionalne </t>
  </si>
  <si>
    <t>Transnacionalne</t>
  </si>
  <si>
    <t>TOTAL AKCIJA 1</t>
  </si>
  <si>
    <t xml:space="preserve">samo sa Programskim zemljama </t>
  </si>
  <si>
    <t xml:space="preserve">Subtotal samo sa Programskim zemljama </t>
  </si>
  <si>
    <t>Individualne aktivnosti EVS</t>
  </si>
  <si>
    <t>Grupne EVS</t>
  </si>
  <si>
    <t>Grupne+individualne aktivnosti EVS</t>
  </si>
  <si>
    <t>Akcija 2 -Europska volonterska služba (EVS)</t>
  </si>
  <si>
    <t>sa jednom ili više susjednih partnerskih zemalja*</t>
  </si>
  <si>
    <t>*Susjedne partnerske zemlje se dijele na tri regije:</t>
  </si>
  <si>
    <t>Subtotal sa susjednim partnerskim zemljama</t>
  </si>
  <si>
    <t xml:space="preserve">Akcija 3 -  Mladi u svijetu </t>
  </si>
  <si>
    <t>3.1 - Suradnja sa susjednim zemljama Europske Unije</t>
  </si>
  <si>
    <t xml:space="preserve">Razmjene mladih </t>
  </si>
  <si>
    <t>Bilateralne</t>
  </si>
  <si>
    <t>Trilateralne</t>
  </si>
  <si>
    <t>Multilateralne</t>
  </si>
  <si>
    <t>Subtotal Razmjene mladih</t>
  </si>
  <si>
    <t>Osposobljavanja i umrežavanja u polju mladih</t>
  </si>
  <si>
    <t>Stažiranje (praktično iskustvo učenja)</t>
  </si>
  <si>
    <t>Posjet izvedivosti</t>
  </si>
  <si>
    <t>Sastanak evaluacije</t>
  </si>
  <si>
    <t>Studijski posjet</t>
  </si>
  <si>
    <t>Aktivnost izgradnje partnerstva</t>
  </si>
  <si>
    <t>Umrežavanje</t>
  </si>
  <si>
    <t>Osposobljavanje (eng. “Training Course”)</t>
  </si>
  <si>
    <t>TOTAL AKCIJA 3</t>
  </si>
  <si>
    <t xml:space="preserve">Akcija 4 - Sustavi podrške mladima </t>
  </si>
  <si>
    <t>4.3 Osposobljavanje i umrežavanje</t>
  </si>
  <si>
    <t>Subtotal Osposobljavanje i umrežavanje</t>
  </si>
  <si>
    <t>Planovi osposobljavanja i suradnje (eng. TCP – Training and Cooperation Plan) *</t>
  </si>
  <si>
    <t>TCP aktivnosti koje je organizirala AMPEU</t>
  </si>
  <si>
    <t>TCP aktivnosti koje su organizirale druge nacionalne agencije</t>
  </si>
  <si>
    <t>TOTAL AKCIJA  4</t>
  </si>
  <si>
    <t xml:space="preserve">Akcija 5 -Potpora europskoj suradnji u polju mladih </t>
  </si>
  <si>
    <t>5.1. - Sastanci mladih i osoba odgovornih za politiku prema mladima</t>
  </si>
  <si>
    <t>Nacionalni sastanak mladih </t>
  </si>
  <si>
    <t>Transnacionalni seminar mladih</t>
  </si>
  <si>
    <t>TOTAL AKCIJA 5</t>
  </si>
  <si>
    <t>Putujuća Razmjena mladih</t>
  </si>
  <si>
    <t>Trilateralne- hosting (bez putujuće)</t>
  </si>
  <si>
    <t>Bilateralne - sending (bez putujuće)</t>
  </si>
  <si>
    <t>Trilateralne - sending (bez putujuće)</t>
  </si>
  <si>
    <t>Multilateralne (bez putujuće)</t>
  </si>
  <si>
    <t>Bilateralne - hosting(bez putujuće)</t>
  </si>
  <si>
    <t>Br. projekata</t>
  </si>
  <si>
    <t>Broj ugovorenih projekata</t>
  </si>
  <si>
    <t>Broj završnih izvješća</t>
  </si>
  <si>
    <t xml:space="preserve">Broj projekata odobren od strane Nacionalne agencije </t>
  </si>
  <si>
    <t>Europsko građanstvo</t>
  </si>
  <si>
    <t>Sudjelovanje mladih</t>
  </si>
  <si>
    <t>Kulturna raznolikost</t>
  </si>
  <si>
    <t>Uključivanje mladih s manje mogućnosti</t>
  </si>
  <si>
    <t>Prioriteti</t>
  </si>
  <si>
    <t>2010
Europska godina borbe protiv siromaštva i socijalne isključenosti</t>
  </si>
  <si>
    <t>2010
Nezaposlenost mladih</t>
  </si>
  <si>
    <t>Opći ciljevi</t>
  </si>
  <si>
    <t xml:space="preserve">Promicanje aktivnog građanstva mladih </t>
  </si>
  <si>
    <t>Razvijanje  solidarnosti i promicanje tolerancije među mladima</t>
  </si>
  <si>
    <t>Njegovanje uzajamnog razumijevanja među mladima iz različitih zemalja</t>
  </si>
  <si>
    <t>Doprinos razvoju kvalitete sustava potpore aktivnostima za mlade</t>
  </si>
  <si>
    <t>Promicanje europske suradnje u području mladih.</t>
  </si>
  <si>
    <t>2010
Globalni izazovI</t>
  </si>
  <si>
    <t xml:space="preserve">Mladi sa manje mogućnosti </t>
  </si>
  <si>
    <t>Društvene prepreke</t>
  </si>
  <si>
    <t>Ekonomske prepreke</t>
  </si>
  <si>
    <t>Invaliditet</t>
  </si>
  <si>
    <t>Obrazovne poteškoće</t>
  </si>
  <si>
    <t>Kulturne razlike</t>
  </si>
  <si>
    <t>Zdravstveni problemi</t>
  </si>
  <si>
    <t xml:space="preserve"> Zemljopisne prepreke</t>
  </si>
  <si>
    <t xml:space="preserve">Projekti koji se provode u Hrvatskoj </t>
  </si>
  <si>
    <t xml:space="preserve">Državljani Hrvatske </t>
  </si>
  <si>
    <t xml:space="preserve">Državljani druge zemlje </t>
  </si>
  <si>
    <t>Ukupno</t>
  </si>
  <si>
    <t>Od kojih žena</t>
  </si>
  <si>
    <t>Broj sudionika u projektima odobrenim od strane nacionalne agencije (AMPEU)</t>
  </si>
  <si>
    <t xml:space="preserve">Projekti koji se provode u drugoj zemlji </t>
  </si>
  <si>
    <t xml:space="preserve">Dobna skupina </t>
  </si>
  <si>
    <t xml:space="preserve">Podrijetlo sudionika iz Susjednih partnerskih zemalja </t>
  </si>
  <si>
    <r>
      <t>EECA - Istočna Europa i Kavkaz: </t>
    </r>
    <r>
      <rPr>
        <sz val="7"/>
        <rFont val="Arial"/>
        <family val="2"/>
        <charset val="238"/>
      </rPr>
      <t>Armenija, Azerbejdžan, Bjelorusija, Gruzija, Moldavija, Rusija, Ukrajina;</t>
    </r>
  </si>
  <si>
    <r>
      <t>MEDA - Mediteranske partnerske zemlje:</t>
    </r>
    <r>
      <rPr>
        <sz val="7"/>
        <rFont val="Arial"/>
        <family val="2"/>
        <charset val="238"/>
      </rPr>
      <t> Alžir, Egipat, Izrael, Jordan, Libanon, Maroko, Sirija, Tunis, Palestinska samouprava Zapadne obale i pojasa Gaze.</t>
    </r>
  </si>
  <si>
    <r>
      <t xml:space="preserve"> SEE - (Jugoistočna Europa):</t>
    </r>
    <r>
      <rPr>
        <sz val="7"/>
        <rFont val="Arial"/>
        <family val="2"/>
        <charset val="238"/>
      </rPr>
      <t> Albanija, Bosna i Hercegovina, Makedonija, Kosovo, Crna Gora, Srbija;</t>
    </r>
  </si>
  <si>
    <t>STATISTIČKI OBRAZAC PROGRAMA "MLADI NA DJELU" ("YOUTH IN ACTION") - DECENTRALIZIRANE AKTIVNOSTI  (ZAVRŠNO IZVJEŠĆE)</t>
  </si>
  <si>
    <t>TCP aktivnosti koje su organizirale druge Nacionalne agencije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</si>
</sst>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7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/>
    <xf numFmtId="0" fontId="4" fillId="2" borderId="6" xfId="0" applyFont="1" applyFill="1" applyBorder="1" applyAlignment="1">
      <alignment vertical="center"/>
    </xf>
    <xf numFmtId="0" fontId="0" fillId="0" borderId="10" xfId="0" applyBorder="1"/>
    <xf numFmtId="0" fontId="5" fillId="0" borderId="6" xfId="0" applyFont="1" applyBorder="1"/>
    <xf numFmtId="0" fontId="5" fillId="0" borderId="24" xfId="0" applyFont="1" applyBorder="1"/>
    <xf numFmtId="0" fontId="7" fillId="0" borderId="6" xfId="0" applyFont="1" applyBorder="1" applyAlignment="1">
      <alignment horizontal="right"/>
    </xf>
    <xf numFmtId="0" fontId="1" fillId="0" borderId="26" xfId="0" applyFont="1" applyBorder="1"/>
    <xf numFmtId="0" fontId="0" fillId="0" borderId="22" xfId="0" applyBorder="1"/>
    <xf numFmtId="0" fontId="0" fillId="0" borderId="27" xfId="0" applyBorder="1"/>
    <xf numFmtId="0" fontId="1" fillId="0" borderId="28" xfId="0" applyFont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29" xfId="0" applyBorder="1"/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4" xfId="0" applyBorder="1"/>
    <xf numFmtId="0" fontId="0" fillId="3" borderId="3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29" xfId="0" applyFill="1" applyBorder="1"/>
    <xf numFmtId="0" fontId="0" fillId="3" borderId="5" xfId="0" applyFill="1" applyBorder="1"/>
    <xf numFmtId="0" fontId="0" fillId="3" borderId="31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3" xfId="0" applyFill="1" applyBorder="1"/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3" borderId="34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32" xfId="0" applyFill="1" applyBorder="1" applyProtection="1">
      <protection locked="0"/>
    </xf>
    <xf numFmtId="0" fontId="7" fillId="0" borderId="22" xfId="0" applyFont="1" applyBorder="1"/>
    <xf numFmtId="0" fontId="7" fillId="0" borderId="26" xfId="0" applyFont="1" applyBorder="1"/>
    <xf numFmtId="0" fontId="0" fillId="3" borderId="24" xfId="0" applyFill="1" applyBorder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6" xfId="0" applyFill="1" applyBorder="1"/>
    <xf numFmtId="0" fontId="4" fillId="2" borderId="6" xfId="0" applyFont="1" applyFill="1" applyBorder="1"/>
    <xf numFmtId="0" fontId="4" fillId="4" borderId="0" xfId="0" applyFont="1" applyFill="1"/>
    <xf numFmtId="0" fontId="0" fillId="4" borderId="0" xfId="0" applyFill="1"/>
    <xf numFmtId="0" fontId="0" fillId="4" borderId="0" xfId="0" applyFill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2" fillId="0" borderId="0" xfId="0" applyNumberFormat="1" applyFont="1" applyAlignment="1"/>
    <xf numFmtId="0" fontId="2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4" borderId="0" xfId="0" applyFont="1" applyFill="1" applyBorder="1"/>
    <xf numFmtId="0" fontId="0" fillId="4" borderId="0" xfId="0" applyFill="1" applyBorder="1"/>
    <xf numFmtId="0" fontId="8" fillId="4" borderId="0" xfId="0" applyFont="1" applyFill="1" applyAlignment="1">
      <alignment horizontal="justify" vertical="center" wrapText="1"/>
    </xf>
    <xf numFmtId="0" fontId="9" fillId="4" borderId="0" xfId="0" applyFont="1" applyFill="1"/>
    <xf numFmtId="0" fontId="10" fillId="4" borderId="0" xfId="0" applyFont="1" applyFill="1" applyAlignment="1">
      <alignment horizontal="justify" vertical="center" wrapText="1"/>
    </xf>
    <xf numFmtId="0" fontId="6" fillId="4" borderId="0" xfId="0" applyFont="1" applyFill="1"/>
    <xf numFmtId="0" fontId="1" fillId="0" borderId="26" xfId="0" applyFont="1" applyBorder="1" applyAlignment="1"/>
    <xf numFmtId="0" fontId="7" fillId="0" borderId="26" xfId="0" applyFont="1" applyBorder="1" applyAlignment="1">
      <alignment wrapText="1"/>
    </xf>
    <xf numFmtId="0" fontId="7" fillId="0" borderId="24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35" xfId="0" applyFont="1" applyBorder="1"/>
    <xf numFmtId="0" fontId="0" fillId="0" borderId="36" xfId="0" applyFont="1" applyBorder="1"/>
    <xf numFmtId="0" fontId="0" fillId="0" borderId="5" xfId="0" applyFont="1" applyBorder="1"/>
    <xf numFmtId="0" fontId="0" fillId="0" borderId="31" xfId="0" applyFont="1" applyBorder="1"/>
    <xf numFmtId="0" fontId="0" fillId="0" borderId="30" xfId="0" applyFont="1" applyBorder="1"/>
    <xf numFmtId="0" fontId="0" fillId="0" borderId="6" xfId="0" applyFont="1" applyBorder="1"/>
    <xf numFmtId="0" fontId="0" fillId="4" borderId="22" xfId="0" applyFill="1" applyBorder="1"/>
    <xf numFmtId="0" fontId="0" fillId="4" borderId="27" xfId="0" applyFill="1" applyBorder="1"/>
  </cellXfs>
  <cellStyles count="1">
    <cellStyle name="Normal" xfId="0" builtinId="0"/>
  </cellStyles>
  <dxfs count="208"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1"/>
  <sheetViews>
    <sheetView tabSelected="1" view="pageBreakPreview" topLeftCell="A31" zoomScale="75" zoomScaleNormal="70" zoomScaleSheetLayoutView="75" workbookViewId="0">
      <selection activeCell="K84" sqref="K84"/>
    </sheetView>
  </sheetViews>
  <sheetFormatPr defaultRowHeight="14.4" x14ac:dyDescent="0.3"/>
  <cols>
    <col min="1" max="1" width="2.5546875" customWidth="1"/>
    <col min="2" max="2" width="55" customWidth="1"/>
    <col min="3" max="3" width="2.5546875" customWidth="1"/>
    <col min="4" max="4" width="13.6640625" customWidth="1"/>
    <col min="5" max="5" width="14.5546875" customWidth="1"/>
    <col min="6" max="6" width="2.5546875" customWidth="1"/>
    <col min="7" max="7" width="13.33203125" customWidth="1"/>
    <col min="8" max="8" width="15.33203125" customWidth="1"/>
    <col min="9" max="9" width="14.44140625" customWidth="1"/>
    <col min="10" max="10" width="11.88671875" customWidth="1"/>
    <col min="11" max="11" width="11.5546875" customWidth="1"/>
    <col min="12" max="12" width="1.6640625" customWidth="1"/>
    <col min="13" max="13" width="10.6640625" customWidth="1"/>
    <col min="14" max="14" width="12.88671875" customWidth="1"/>
    <col min="15" max="15" width="13.33203125" customWidth="1"/>
    <col min="16" max="16" width="12.6640625" customWidth="1"/>
    <col min="17" max="17" width="12.33203125" customWidth="1"/>
    <col min="18" max="18" width="14.44140625" customWidth="1"/>
    <col min="19" max="19" width="11" customWidth="1"/>
    <col min="20" max="20" width="1.6640625" customWidth="1"/>
    <col min="21" max="21" width="9.6640625" customWidth="1"/>
    <col min="22" max="23" width="9.88671875" customWidth="1"/>
    <col min="24" max="24" width="11" customWidth="1"/>
    <col min="25" max="25" width="11.6640625" customWidth="1"/>
    <col min="26" max="26" width="9.88671875" customWidth="1"/>
    <col min="27" max="27" width="11.6640625" customWidth="1"/>
    <col min="28" max="28" width="2.5546875" customWidth="1"/>
    <col min="29" max="29" width="55" customWidth="1"/>
    <col min="30" max="30" width="2.5546875" customWidth="1"/>
    <col min="31" max="32" width="14.6640625" customWidth="1"/>
    <col min="33" max="34" width="15.6640625" customWidth="1"/>
    <col min="35" max="36" width="14.6640625" customWidth="1"/>
    <col min="37" max="38" width="15.6640625" customWidth="1"/>
    <col min="39" max="39" width="13.88671875" customWidth="1"/>
    <col min="40" max="40" width="15.6640625" customWidth="1"/>
    <col min="41" max="41" width="1.6640625" customWidth="1"/>
    <col min="42" max="47" width="10.33203125" customWidth="1"/>
    <col min="48" max="48" width="1.6640625" customWidth="1"/>
    <col min="49" max="49" width="16.88671875" customWidth="1"/>
    <col min="50" max="50" width="1.5546875" customWidth="1"/>
    <col min="51" max="54" width="10.6640625" customWidth="1"/>
  </cols>
  <sheetData>
    <row r="1" spans="2:54" ht="21.6" thickBot="1" x14ac:dyDescent="0.45">
      <c r="Y1" s="95">
        <v>41332</v>
      </c>
      <c r="Z1" s="96"/>
      <c r="AA1" s="96"/>
      <c r="BA1" s="95">
        <v>41332</v>
      </c>
      <c r="BB1" s="96"/>
    </row>
    <row r="2" spans="2:54" ht="30" customHeight="1" thickBot="1" x14ac:dyDescent="0.35">
      <c r="B2" s="97" t="s">
        <v>16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  <c r="AC2" s="97" t="s">
        <v>107</v>
      </c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9"/>
    </row>
    <row r="3" spans="2:54" ht="15.15" customHeight="1" x14ac:dyDescent="0.3"/>
    <row r="4" spans="2:54" ht="28.5" customHeight="1" thickBot="1" x14ac:dyDescent="0.35">
      <c r="B4" s="1" t="s">
        <v>17</v>
      </c>
      <c r="AC4" s="1" t="s">
        <v>17</v>
      </c>
    </row>
    <row r="5" spans="2:54" ht="44.25" customHeight="1" thickBot="1" x14ac:dyDescent="0.35">
      <c r="B5" s="2" t="s">
        <v>0</v>
      </c>
      <c r="D5" s="100" t="s">
        <v>69</v>
      </c>
      <c r="E5" s="103"/>
      <c r="G5" s="100" t="s">
        <v>72</v>
      </c>
      <c r="H5" s="101"/>
      <c r="I5" s="101"/>
      <c r="J5" s="101"/>
      <c r="K5" s="101"/>
      <c r="L5" s="102"/>
      <c r="M5" s="101"/>
      <c r="N5" s="101"/>
      <c r="O5" s="101"/>
      <c r="P5" s="101"/>
      <c r="Q5" s="101"/>
      <c r="R5" s="101"/>
      <c r="S5" s="101"/>
      <c r="T5" s="102"/>
      <c r="U5" s="101"/>
      <c r="V5" s="101"/>
      <c r="W5" s="101"/>
      <c r="X5" s="101"/>
      <c r="Y5" s="101"/>
      <c r="Z5" s="101"/>
      <c r="AA5" s="103"/>
      <c r="AC5" s="2" t="s">
        <v>0</v>
      </c>
      <c r="AE5" s="100" t="s">
        <v>100</v>
      </c>
      <c r="AF5" s="101"/>
      <c r="AG5" s="101"/>
      <c r="AH5" s="101"/>
      <c r="AI5" s="101"/>
      <c r="AJ5" s="101"/>
      <c r="AK5" s="101"/>
      <c r="AL5" s="101"/>
      <c r="AM5" s="101"/>
      <c r="AN5" s="101"/>
      <c r="AO5" s="102"/>
      <c r="AP5" s="101"/>
      <c r="AQ5" s="101"/>
      <c r="AR5" s="101"/>
      <c r="AS5" s="101"/>
      <c r="AT5" s="101"/>
      <c r="AU5" s="101"/>
      <c r="AV5" s="102"/>
      <c r="AW5" s="101"/>
      <c r="AX5" s="102"/>
      <c r="AY5" s="101"/>
      <c r="AZ5" s="101"/>
      <c r="BA5" s="101"/>
      <c r="BB5" s="103"/>
    </row>
    <row r="6" spans="2:54" ht="28.5" customHeight="1" thickBot="1" x14ac:dyDescent="0.35">
      <c r="B6" s="1" t="s">
        <v>18</v>
      </c>
      <c r="D6" s="107" t="s">
        <v>70</v>
      </c>
      <c r="E6" s="110" t="s">
        <v>71</v>
      </c>
      <c r="G6" s="85" t="s">
        <v>80</v>
      </c>
      <c r="H6" s="86"/>
      <c r="I6" s="86"/>
      <c r="J6" s="86"/>
      <c r="K6" s="87"/>
      <c r="M6" s="85" t="s">
        <v>77</v>
      </c>
      <c r="N6" s="86"/>
      <c r="O6" s="86"/>
      <c r="P6" s="86"/>
      <c r="Q6" s="86"/>
      <c r="R6" s="86"/>
      <c r="S6" s="87"/>
      <c r="U6" s="85" t="s">
        <v>87</v>
      </c>
      <c r="V6" s="86"/>
      <c r="W6" s="86"/>
      <c r="X6" s="86"/>
      <c r="Y6" s="86"/>
      <c r="Z6" s="86"/>
      <c r="AA6" s="87"/>
      <c r="AB6" s="88"/>
      <c r="AC6" s="1" t="s">
        <v>18</v>
      </c>
      <c r="AE6" s="104" t="s">
        <v>95</v>
      </c>
      <c r="AF6" s="105"/>
      <c r="AG6" s="105"/>
      <c r="AH6" s="105"/>
      <c r="AI6" s="104" t="s">
        <v>101</v>
      </c>
      <c r="AJ6" s="105"/>
      <c r="AK6" s="105"/>
      <c r="AL6" s="105"/>
      <c r="AM6" s="77" t="s">
        <v>98</v>
      </c>
      <c r="AN6" s="79"/>
      <c r="AP6" s="77" t="s">
        <v>102</v>
      </c>
      <c r="AQ6" s="78"/>
      <c r="AR6" s="78"/>
      <c r="AS6" s="78"/>
      <c r="AT6" s="78"/>
      <c r="AU6" s="79"/>
      <c r="AW6" s="83" t="s">
        <v>87</v>
      </c>
      <c r="AY6" s="77" t="s">
        <v>103</v>
      </c>
      <c r="AZ6" s="78"/>
      <c r="BA6" s="78"/>
      <c r="BB6" s="79"/>
    </row>
    <row r="7" spans="2:54" ht="55.35" customHeight="1" thickBot="1" x14ac:dyDescent="0.35">
      <c r="B7" s="2">
        <v>2010</v>
      </c>
      <c r="D7" s="108"/>
      <c r="E7" s="111"/>
      <c r="G7" s="89" t="s">
        <v>81</v>
      </c>
      <c r="H7" s="91" t="s">
        <v>82</v>
      </c>
      <c r="I7" s="91" t="s">
        <v>83</v>
      </c>
      <c r="J7" s="91" t="s">
        <v>84</v>
      </c>
      <c r="K7" s="93" t="s">
        <v>85</v>
      </c>
      <c r="M7" s="89" t="s">
        <v>73</v>
      </c>
      <c r="N7" s="91" t="s">
        <v>74</v>
      </c>
      <c r="O7" s="91" t="s">
        <v>75</v>
      </c>
      <c r="P7" s="91" t="s">
        <v>76</v>
      </c>
      <c r="Q7" s="91" t="s">
        <v>78</v>
      </c>
      <c r="R7" s="91" t="s">
        <v>79</v>
      </c>
      <c r="S7" s="93" t="s">
        <v>86</v>
      </c>
      <c r="U7" s="89" t="s">
        <v>88</v>
      </c>
      <c r="V7" s="91" t="s">
        <v>89</v>
      </c>
      <c r="W7" s="91" t="s">
        <v>90</v>
      </c>
      <c r="X7" s="91" t="s">
        <v>91</v>
      </c>
      <c r="Y7" s="91" t="s">
        <v>92</v>
      </c>
      <c r="Z7" s="91" t="s">
        <v>93</v>
      </c>
      <c r="AA7" s="93" t="s">
        <v>94</v>
      </c>
      <c r="AC7" s="2">
        <v>2010</v>
      </c>
      <c r="AE7" s="77" t="s">
        <v>96</v>
      </c>
      <c r="AF7" s="106"/>
      <c r="AG7" s="77" t="s">
        <v>97</v>
      </c>
      <c r="AH7" s="106"/>
      <c r="AI7" s="77" t="s">
        <v>96</v>
      </c>
      <c r="AJ7" s="78"/>
      <c r="AK7" s="78" t="s">
        <v>97</v>
      </c>
      <c r="AL7" s="106"/>
      <c r="AM7" s="80"/>
      <c r="AN7" s="82"/>
      <c r="AP7" s="80"/>
      <c r="AQ7" s="81"/>
      <c r="AR7" s="81"/>
      <c r="AS7" s="81"/>
      <c r="AT7" s="81"/>
      <c r="AU7" s="82"/>
      <c r="AW7" s="84"/>
      <c r="AY7" s="80"/>
      <c r="AZ7" s="81"/>
      <c r="BA7" s="81"/>
      <c r="BB7" s="82"/>
    </row>
    <row r="8" spans="2:54" ht="50.1" customHeight="1" thickBot="1" x14ac:dyDescent="0.35">
      <c r="B8" s="9" t="s">
        <v>19</v>
      </c>
      <c r="D8" s="109"/>
      <c r="E8" s="112"/>
      <c r="G8" s="90"/>
      <c r="H8" s="92"/>
      <c r="I8" s="92"/>
      <c r="J8" s="92"/>
      <c r="K8" s="94"/>
      <c r="M8" s="90"/>
      <c r="N8" s="92"/>
      <c r="O8" s="92"/>
      <c r="P8" s="92"/>
      <c r="Q8" s="92"/>
      <c r="R8" s="92"/>
      <c r="S8" s="94"/>
      <c r="U8" s="90"/>
      <c r="V8" s="92"/>
      <c r="W8" s="92"/>
      <c r="X8" s="92"/>
      <c r="Y8" s="92"/>
      <c r="Z8" s="92"/>
      <c r="AA8" s="94"/>
      <c r="AC8" s="9" t="s">
        <v>19</v>
      </c>
      <c r="AE8" s="3" t="s">
        <v>98</v>
      </c>
      <c r="AF8" s="6" t="s">
        <v>99</v>
      </c>
      <c r="AG8" s="3" t="s">
        <v>98</v>
      </c>
      <c r="AH8" s="6" t="s">
        <v>99</v>
      </c>
      <c r="AI8" s="3" t="s">
        <v>98</v>
      </c>
      <c r="AJ8" s="4" t="s">
        <v>99</v>
      </c>
      <c r="AK8" s="4" t="s">
        <v>98</v>
      </c>
      <c r="AL8" s="6" t="s">
        <v>99</v>
      </c>
      <c r="AM8" s="3" t="s">
        <v>98</v>
      </c>
      <c r="AN8" s="5" t="s">
        <v>99</v>
      </c>
      <c r="AP8" s="3" t="s">
        <v>1</v>
      </c>
      <c r="AQ8" s="4" t="s">
        <v>2</v>
      </c>
      <c r="AR8" s="4" t="s">
        <v>3</v>
      </c>
      <c r="AS8" s="4" t="s">
        <v>4</v>
      </c>
      <c r="AT8" s="4" t="s">
        <v>5</v>
      </c>
      <c r="AU8" s="5" t="s">
        <v>98</v>
      </c>
      <c r="AW8" s="7" t="s">
        <v>98</v>
      </c>
      <c r="AY8" s="3" t="s">
        <v>6</v>
      </c>
      <c r="AZ8" s="4" t="s">
        <v>7</v>
      </c>
      <c r="BA8" s="4" t="s">
        <v>8</v>
      </c>
      <c r="BB8" s="5" t="s">
        <v>98</v>
      </c>
    </row>
    <row r="9" spans="2:54" ht="15.75" customHeight="1" thickBot="1" x14ac:dyDescent="0.35">
      <c r="B9" s="14" t="s">
        <v>20</v>
      </c>
      <c r="AC9" s="14" t="s">
        <v>20</v>
      </c>
    </row>
    <row r="10" spans="2:54" x14ac:dyDescent="0.3">
      <c r="B10" s="131" t="s">
        <v>68</v>
      </c>
      <c r="D10" s="39">
        <v>6</v>
      </c>
      <c r="E10" s="40">
        <v>6</v>
      </c>
      <c r="G10" s="39">
        <v>5</v>
      </c>
      <c r="H10" s="45">
        <v>5</v>
      </c>
      <c r="I10" s="45">
        <v>6</v>
      </c>
      <c r="J10" s="45">
        <v>1</v>
      </c>
      <c r="K10" s="40">
        <v>2</v>
      </c>
      <c r="M10" s="39">
        <v>2</v>
      </c>
      <c r="N10" s="45">
        <v>5</v>
      </c>
      <c r="O10" s="45">
        <v>5</v>
      </c>
      <c r="P10" s="45">
        <v>3</v>
      </c>
      <c r="Q10" s="45">
        <v>5</v>
      </c>
      <c r="R10" s="45">
        <v>0</v>
      </c>
      <c r="S10" s="40">
        <v>3</v>
      </c>
      <c r="U10" s="39">
        <v>1</v>
      </c>
      <c r="V10" s="45">
        <v>1</v>
      </c>
      <c r="W10" s="45">
        <v>1</v>
      </c>
      <c r="X10" s="45">
        <v>0</v>
      </c>
      <c r="Y10" s="45">
        <v>1</v>
      </c>
      <c r="Z10" s="45">
        <v>1</v>
      </c>
      <c r="AA10" s="40">
        <v>3</v>
      </c>
      <c r="AC10" s="15" t="s">
        <v>68</v>
      </c>
      <c r="AE10" s="39">
        <v>92</v>
      </c>
      <c r="AF10" s="45">
        <v>53</v>
      </c>
      <c r="AG10" s="45">
        <v>80</v>
      </c>
      <c r="AH10" s="45">
        <v>38</v>
      </c>
      <c r="AI10" s="48"/>
      <c r="AJ10" s="48"/>
      <c r="AK10" s="48"/>
      <c r="AL10" s="48"/>
      <c r="AM10" s="18">
        <f t="shared" ref="AM10:AM11" si="0">SUM(AE10+AG10)</f>
        <v>172</v>
      </c>
      <c r="AN10" s="19">
        <f t="shared" ref="AN10:AN11" si="1">SUM(AF10+AH10)</f>
        <v>91</v>
      </c>
      <c r="AP10" s="39">
        <v>21</v>
      </c>
      <c r="AQ10" s="45">
        <v>49</v>
      </c>
      <c r="AR10" s="45">
        <v>74</v>
      </c>
      <c r="AS10" s="45">
        <v>11</v>
      </c>
      <c r="AT10" s="48"/>
      <c r="AU10" s="19">
        <f t="shared" ref="AU10:AU15" si="2">SUM(AP10:AS10)</f>
        <v>155</v>
      </c>
      <c r="AW10" s="52">
        <v>62</v>
      </c>
      <c r="AY10" s="55"/>
      <c r="AZ10" s="48"/>
      <c r="BA10" s="48"/>
      <c r="BB10" s="31"/>
    </row>
    <row r="11" spans="2:54" x14ac:dyDescent="0.3">
      <c r="B11" s="131" t="s">
        <v>64</v>
      </c>
      <c r="D11" s="41">
        <v>1</v>
      </c>
      <c r="E11" s="42">
        <v>1</v>
      </c>
      <c r="G11" s="41">
        <v>0</v>
      </c>
      <c r="H11" s="46">
        <v>0</v>
      </c>
      <c r="I11" s="46">
        <v>1</v>
      </c>
      <c r="J11" s="46">
        <v>0</v>
      </c>
      <c r="K11" s="42">
        <v>0</v>
      </c>
      <c r="M11" s="41">
        <v>0</v>
      </c>
      <c r="N11" s="46">
        <v>1</v>
      </c>
      <c r="O11" s="46">
        <v>1</v>
      </c>
      <c r="P11" s="46">
        <v>0</v>
      </c>
      <c r="Q11" s="46">
        <v>0</v>
      </c>
      <c r="R11" s="46">
        <v>0</v>
      </c>
      <c r="S11" s="42">
        <v>0</v>
      </c>
      <c r="U11" s="41">
        <v>1</v>
      </c>
      <c r="V11" s="46">
        <v>0</v>
      </c>
      <c r="W11" s="46">
        <v>1</v>
      </c>
      <c r="X11" s="46">
        <v>1</v>
      </c>
      <c r="Y11" s="46">
        <v>0</v>
      </c>
      <c r="Z11" s="46">
        <v>0</v>
      </c>
      <c r="AA11" s="42">
        <v>0</v>
      </c>
      <c r="AC11" s="15" t="s">
        <v>64</v>
      </c>
      <c r="AE11" s="41">
        <v>7</v>
      </c>
      <c r="AF11" s="46">
        <v>4</v>
      </c>
      <c r="AG11" s="46">
        <v>14</v>
      </c>
      <c r="AH11" s="46">
        <v>8</v>
      </c>
      <c r="AI11" s="49"/>
      <c r="AJ11" s="49"/>
      <c r="AK11" s="49"/>
      <c r="AL11" s="49"/>
      <c r="AM11" s="8">
        <f t="shared" si="0"/>
        <v>21</v>
      </c>
      <c r="AN11" s="20">
        <f t="shared" si="1"/>
        <v>12</v>
      </c>
      <c r="AP11" s="41">
        <v>0</v>
      </c>
      <c r="AQ11" s="46">
        <v>3</v>
      </c>
      <c r="AR11" s="46">
        <v>11</v>
      </c>
      <c r="AS11" s="46">
        <v>4</v>
      </c>
      <c r="AT11" s="49"/>
      <c r="AU11" s="20">
        <f t="shared" si="2"/>
        <v>18</v>
      </c>
      <c r="AW11" s="53">
        <v>9</v>
      </c>
      <c r="AY11" s="50"/>
      <c r="AZ11" s="49"/>
      <c r="BA11" s="49"/>
      <c r="BB11" s="32"/>
    </row>
    <row r="12" spans="2:54" x14ac:dyDescent="0.3">
      <c r="B12" s="131" t="s">
        <v>65</v>
      </c>
      <c r="D12" s="41">
        <v>0</v>
      </c>
      <c r="E12" s="42">
        <v>0</v>
      </c>
      <c r="G12" s="41">
        <v>0</v>
      </c>
      <c r="H12" s="46">
        <v>0</v>
      </c>
      <c r="I12" s="46">
        <v>0</v>
      </c>
      <c r="J12" s="46">
        <v>0</v>
      </c>
      <c r="K12" s="42">
        <v>0</v>
      </c>
      <c r="M12" s="41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2">
        <v>0</v>
      </c>
      <c r="U12" s="41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2">
        <v>0</v>
      </c>
      <c r="AC12" s="15" t="s">
        <v>65</v>
      </c>
      <c r="AE12" s="50"/>
      <c r="AF12" s="49"/>
      <c r="AG12" s="49"/>
      <c r="AH12" s="49"/>
      <c r="AI12" s="46">
        <v>0</v>
      </c>
      <c r="AJ12" s="46">
        <v>0</v>
      </c>
      <c r="AK12" s="46">
        <v>0</v>
      </c>
      <c r="AL12" s="46">
        <v>0</v>
      </c>
      <c r="AM12" s="8">
        <f t="shared" ref="AM12:AM13" si="3">AI12+AK12</f>
        <v>0</v>
      </c>
      <c r="AN12" s="20">
        <f t="shared" ref="AN12:AN13" si="4">AJ12+AL12</f>
        <v>0</v>
      </c>
      <c r="AP12" s="41">
        <v>0</v>
      </c>
      <c r="AQ12" s="46">
        <v>0</v>
      </c>
      <c r="AR12" s="46">
        <v>0</v>
      </c>
      <c r="AS12" s="46">
        <v>0</v>
      </c>
      <c r="AT12" s="49"/>
      <c r="AU12" s="20">
        <f t="shared" si="2"/>
        <v>0</v>
      </c>
      <c r="AW12" s="53">
        <v>0</v>
      </c>
      <c r="AY12" s="50"/>
      <c r="AZ12" s="49"/>
      <c r="BA12" s="49"/>
      <c r="BB12" s="32"/>
    </row>
    <row r="13" spans="2:54" x14ac:dyDescent="0.3">
      <c r="B13" s="131" t="s">
        <v>66</v>
      </c>
      <c r="D13" s="41">
        <v>0</v>
      </c>
      <c r="E13" s="42">
        <v>0</v>
      </c>
      <c r="G13" s="41">
        <v>0</v>
      </c>
      <c r="H13" s="46">
        <v>0</v>
      </c>
      <c r="I13" s="46">
        <v>0</v>
      </c>
      <c r="J13" s="46">
        <v>0</v>
      </c>
      <c r="K13" s="42">
        <v>0</v>
      </c>
      <c r="M13" s="41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2">
        <v>0</v>
      </c>
      <c r="U13" s="41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2">
        <v>0</v>
      </c>
      <c r="AC13" s="15" t="s">
        <v>66</v>
      </c>
      <c r="AE13" s="50"/>
      <c r="AF13" s="49"/>
      <c r="AG13" s="49"/>
      <c r="AH13" s="49"/>
      <c r="AI13" s="46">
        <v>0</v>
      </c>
      <c r="AJ13" s="46">
        <v>0</v>
      </c>
      <c r="AK13" s="46">
        <v>0</v>
      </c>
      <c r="AL13" s="46">
        <v>0</v>
      </c>
      <c r="AM13" s="8">
        <f t="shared" si="3"/>
        <v>0</v>
      </c>
      <c r="AN13" s="20">
        <f t="shared" si="4"/>
        <v>0</v>
      </c>
      <c r="AP13" s="41">
        <v>0</v>
      </c>
      <c r="AQ13" s="46">
        <v>0</v>
      </c>
      <c r="AR13" s="46">
        <v>0</v>
      </c>
      <c r="AS13" s="46">
        <v>0</v>
      </c>
      <c r="AT13" s="49"/>
      <c r="AU13" s="20">
        <f t="shared" si="2"/>
        <v>0</v>
      </c>
      <c r="AW13" s="53">
        <v>0</v>
      </c>
      <c r="AY13" s="50"/>
      <c r="AZ13" s="49"/>
      <c r="BA13" s="49"/>
      <c r="BB13" s="32"/>
    </row>
    <row r="14" spans="2:54" x14ac:dyDescent="0.3">
      <c r="B14" s="131" t="s">
        <v>67</v>
      </c>
      <c r="D14" s="41">
        <v>4</v>
      </c>
      <c r="E14" s="42">
        <v>4</v>
      </c>
      <c r="G14" s="41">
        <v>3</v>
      </c>
      <c r="H14" s="46">
        <v>3</v>
      </c>
      <c r="I14" s="46">
        <v>4</v>
      </c>
      <c r="J14" s="46">
        <v>1</v>
      </c>
      <c r="K14" s="42">
        <v>1</v>
      </c>
      <c r="M14" s="41">
        <v>2</v>
      </c>
      <c r="N14" s="46">
        <v>4</v>
      </c>
      <c r="O14" s="46">
        <v>4</v>
      </c>
      <c r="P14" s="46">
        <v>3</v>
      </c>
      <c r="Q14" s="46">
        <v>2</v>
      </c>
      <c r="R14" s="46">
        <v>0</v>
      </c>
      <c r="S14" s="42">
        <v>2</v>
      </c>
      <c r="U14" s="41">
        <v>3</v>
      </c>
      <c r="V14" s="46">
        <v>3</v>
      </c>
      <c r="W14" s="46">
        <v>0</v>
      </c>
      <c r="X14" s="46">
        <v>1</v>
      </c>
      <c r="Y14" s="46">
        <v>1</v>
      </c>
      <c r="Z14" s="46">
        <v>0</v>
      </c>
      <c r="AA14" s="42">
        <v>0</v>
      </c>
      <c r="AC14" s="15" t="s">
        <v>67</v>
      </c>
      <c r="AE14" s="41">
        <v>40</v>
      </c>
      <c r="AF14" s="46">
        <v>26</v>
      </c>
      <c r="AG14" s="46">
        <v>105</v>
      </c>
      <c r="AH14" s="46">
        <v>53</v>
      </c>
      <c r="AI14" s="46">
        <v>0</v>
      </c>
      <c r="AJ14" s="46">
        <v>0</v>
      </c>
      <c r="AK14" s="46">
        <v>0</v>
      </c>
      <c r="AL14" s="46">
        <v>0</v>
      </c>
      <c r="AM14" s="8">
        <f>SUM(AE14+AG14+AI14+AK14)</f>
        <v>145</v>
      </c>
      <c r="AN14" s="20">
        <f>SUM(AF14+AH14+AJ14+AL14)</f>
        <v>79</v>
      </c>
      <c r="AP14" s="41">
        <v>22</v>
      </c>
      <c r="AQ14" s="46">
        <v>10</v>
      </c>
      <c r="AR14" s="46">
        <v>81</v>
      </c>
      <c r="AS14" s="46">
        <v>6</v>
      </c>
      <c r="AT14" s="49"/>
      <c r="AU14" s="20">
        <f t="shared" si="2"/>
        <v>119</v>
      </c>
      <c r="AW14" s="53">
        <v>17</v>
      </c>
      <c r="AY14" s="50"/>
      <c r="AZ14" s="49"/>
      <c r="BA14" s="49"/>
      <c r="BB14" s="32"/>
    </row>
    <row r="15" spans="2:54" ht="15" thickBot="1" x14ac:dyDescent="0.35">
      <c r="B15" s="132" t="s">
        <v>63</v>
      </c>
      <c r="D15" s="43">
        <v>0</v>
      </c>
      <c r="E15" s="44">
        <v>0</v>
      </c>
      <c r="G15" s="43">
        <v>0</v>
      </c>
      <c r="H15" s="47">
        <v>0</v>
      </c>
      <c r="I15" s="47">
        <v>0</v>
      </c>
      <c r="J15" s="47">
        <v>0</v>
      </c>
      <c r="K15" s="44">
        <v>0</v>
      </c>
      <c r="M15" s="43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4">
        <v>0</v>
      </c>
      <c r="U15" s="43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4">
        <v>0</v>
      </c>
      <c r="AC15" s="16" t="s">
        <v>63</v>
      </c>
      <c r="AE15" s="43">
        <v>0</v>
      </c>
      <c r="AF15" s="47">
        <v>0</v>
      </c>
      <c r="AG15" s="47">
        <v>0</v>
      </c>
      <c r="AH15" s="47">
        <v>0</v>
      </c>
      <c r="AI15" s="51"/>
      <c r="AJ15" s="51"/>
      <c r="AK15" s="51"/>
      <c r="AL15" s="51"/>
      <c r="AM15" s="10">
        <f>SUM(AE15+AG15)</f>
        <v>0</v>
      </c>
      <c r="AN15" s="21">
        <f>SUM(AF15+AH15)</f>
        <v>0</v>
      </c>
      <c r="AP15" s="43">
        <v>0</v>
      </c>
      <c r="AQ15" s="47">
        <v>0</v>
      </c>
      <c r="AR15" s="47">
        <v>0</v>
      </c>
      <c r="AS15" s="47">
        <v>0</v>
      </c>
      <c r="AT15" s="51"/>
      <c r="AU15" s="21">
        <f t="shared" si="2"/>
        <v>0</v>
      </c>
      <c r="AW15" s="54">
        <v>0</v>
      </c>
      <c r="AY15" s="56"/>
      <c r="AZ15" s="51"/>
      <c r="BA15" s="51"/>
      <c r="BB15" s="33"/>
    </row>
    <row r="16" spans="2:54" ht="15" thickBot="1" x14ac:dyDescent="0.35">
      <c r="B16" s="11" t="s">
        <v>9</v>
      </c>
      <c r="D16" s="22">
        <f t="shared" ref="D16:E16" si="5">SUM(D10:D15)</f>
        <v>11</v>
      </c>
      <c r="E16" s="24">
        <f t="shared" si="5"/>
        <v>11</v>
      </c>
      <c r="G16" s="22">
        <f t="shared" ref="G16:K16" si="6">SUM(G10:G15)</f>
        <v>8</v>
      </c>
      <c r="H16" s="23">
        <f t="shared" si="6"/>
        <v>8</v>
      </c>
      <c r="I16" s="23">
        <f t="shared" si="6"/>
        <v>11</v>
      </c>
      <c r="J16" s="23">
        <f t="shared" si="6"/>
        <v>2</v>
      </c>
      <c r="K16" s="24">
        <f t="shared" si="6"/>
        <v>3</v>
      </c>
      <c r="M16" s="22">
        <f t="shared" ref="M16:S16" si="7">SUM(M10:M15)</f>
        <v>4</v>
      </c>
      <c r="N16" s="23">
        <f t="shared" si="7"/>
        <v>10</v>
      </c>
      <c r="O16" s="23">
        <f t="shared" si="7"/>
        <v>10</v>
      </c>
      <c r="P16" s="23">
        <f t="shared" si="7"/>
        <v>6</v>
      </c>
      <c r="Q16" s="23">
        <f t="shared" si="7"/>
        <v>7</v>
      </c>
      <c r="R16" s="23">
        <f t="shared" si="7"/>
        <v>0</v>
      </c>
      <c r="S16" s="24">
        <f t="shared" si="7"/>
        <v>5</v>
      </c>
      <c r="U16" s="22">
        <f t="shared" ref="U16:AA16" si="8">SUM(U10:U15)</f>
        <v>5</v>
      </c>
      <c r="V16" s="23">
        <f t="shared" si="8"/>
        <v>4</v>
      </c>
      <c r="W16" s="23">
        <f t="shared" si="8"/>
        <v>2</v>
      </c>
      <c r="X16" s="23">
        <f t="shared" si="8"/>
        <v>2</v>
      </c>
      <c r="Y16" s="23">
        <f t="shared" si="8"/>
        <v>2</v>
      </c>
      <c r="Z16" s="23">
        <f t="shared" si="8"/>
        <v>1</v>
      </c>
      <c r="AA16" s="24">
        <f t="shared" si="8"/>
        <v>3</v>
      </c>
      <c r="AC16" s="11" t="s">
        <v>9</v>
      </c>
      <c r="AE16" s="22">
        <f t="shared" ref="AE16:AH16" si="9">SUM(AE10:AE11,AE14:AE15)</f>
        <v>139</v>
      </c>
      <c r="AF16" s="23">
        <f t="shared" si="9"/>
        <v>83</v>
      </c>
      <c r="AG16" s="23">
        <f t="shared" si="9"/>
        <v>199</v>
      </c>
      <c r="AH16" s="23">
        <f t="shared" si="9"/>
        <v>99</v>
      </c>
      <c r="AI16" s="23">
        <f t="shared" ref="AI16:AL16" si="10">SUM(AI12:AI14)</f>
        <v>0</v>
      </c>
      <c r="AJ16" s="23">
        <f t="shared" si="10"/>
        <v>0</v>
      </c>
      <c r="AK16" s="23">
        <f t="shared" si="10"/>
        <v>0</v>
      </c>
      <c r="AL16" s="23">
        <f t="shared" si="10"/>
        <v>0</v>
      </c>
      <c r="AM16" s="23">
        <f t="shared" ref="AM16:AN16" si="11">SUM(AM10:AM15)</f>
        <v>338</v>
      </c>
      <c r="AN16" s="24">
        <f t="shared" si="11"/>
        <v>182</v>
      </c>
      <c r="AP16" s="22">
        <f t="shared" ref="AP16:AS16" si="12">SUM(AP10:AP15)</f>
        <v>43</v>
      </c>
      <c r="AQ16" s="23">
        <f t="shared" si="12"/>
        <v>62</v>
      </c>
      <c r="AR16" s="23">
        <f t="shared" si="12"/>
        <v>166</v>
      </c>
      <c r="AS16" s="23">
        <f t="shared" si="12"/>
        <v>21</v>
      </c>
      <c r="AT16" s="30"/>
      <c r="AU16" s="24">
        <f>SUM(AU10:AU15)</f>
        <v>292</v>
      </c>
      <c r="AW16" s="25">
        <f>SUM(AW10:AW15)</f>
        <v>88</v>
      </c>
      <c r="AY16" s="34"/>
      <c r="AZ16" s="30"/>
      <c r="BA16" s="30"/>
      <c r="BB16" s="35"/>
    </row>
    <row r="17" spans="2:54" ht="15" thickBot="1" x14ac:dyDescent="0.35">
      <c r="B17" s="14" t="s">
        <v>21</v>
      </c>
      <c r="AC17" s="14" t="s">
        <v>21</v>
      </c>
    </row>
    <row r="18" spans="2:54" x14ac:dyDescent="0.3">
      <c r="B18" s="15" t="s">
        <v>23</v>
      </c>
      <c r="D18" s="39">
        <v>17</v>
      </c>
      <c r="E18" s="40">
        <v>17</v>
      </c>
      <c r="G18" s="39">
        <v>16</v>
      </c>
      <c r="H18" s="45">
        <v>15</v>
      </c>
      <c r="I18" s="45">
        <v>3</v>
      </c>
      <c r="J18" s="45">
        <v>11</v>
      </c>
      <c r="K18" s="40">
        <v>2</v>
      </c>
      <c r="M18" s="39">
        <v>5</v>
      </c>
      <c r="N18" s="45">
        <v>17</v>
      </c>
      <c r="O18" s="45">
        <v>3</v>
      </c>
      <c r="P18" s="45">
        <v>9</v>
      </c>
      <c r="Q18" s="45">
        <v>13</v>
      </c>
      <c r="R18" s="45">
        <v>6</v>
      </c>
      <c r="S18" s="40">
        <v>6</v>
      </c>
      <c r="U18" s="39">
        <v>5</v>
      </c>
      <c r="V18" s="45">
        <v>10</v>
      </c>
      <c r="W18" s="45">
        <v>0</v>
      </c>
      <c r="X18" s="45">
        <v>3</v>
      </c>
      <c r="Y18" s="45">
        <v>3</v>
      </c>
      <c r="Z18" s="45">
        <v>3</v>
      </c>
      <c r="AA18" s="40">
        <v>4</v>
      </c>
      <c r="AC18" s="15" t="s">
        <v>23</v>
      </c>
      <c r="AE18" s="39">
        <v>135</v>
      </c>
      <c r="AF18" s="45">
        <v>74</v>
      </c>
      <c r="AG18" s="48"/>
      <c r="AH18" s="48"/>
      <c r="AI18" s="48"/>
      <c r="AJ18" s="48"/>
      <c r="AK18" s="48"/>
      <c r="AL18" s="48"/>
      <c r="AM18" s="18">
        <f>SUM(AE18)</f>
        <v>135</v>
      </c>
      <c r="AN18" s="19">
        <f>SUM(AF18)</f>
        <v>74</v>
      </c>
      <c r="AP18" s="39">
        <v>0</v>
      </c>
      <c r="AQ18" s="45">
        <v>29</v>
      </c>
      <c r="AR18" s="48"/>
      <c r="AS18" s="48"/>
      <c r="AT18" s="45">
        <v>106</v>
      </c>
      <c r="AU18" s="19">
        <f t="shared" ref="AU18:AU19" si="13">SUM(AP18:AQ18,AT18)</f>
        <v>135</v>
      </c>
      <c r="AW18" s="52">
        <v>42</v>
      </c>
      <c r="AY18" s="55"/>
      <c r="AZ18" s="48"/>
      <c r="BA18" s="48"/>
      <c r="BB18" s="31"/>
    </row>
    <row r="19" spans="2:54" ht="15" thickBot="1" x14ac:dyDescent="0.35">
      <c r="B19" s="16" t="s">
        <v>24</v>
      </c>
      <c r="D19" s="43">
        <v>0</v>
      </c>
      <c r="E19" s="44">
        <v>0</v>
      </c>
      <c r="G19" s="43">
        <v>0</v>
      </c>
      <c r="H19" s="47">
        <v>0</v>
      </c>
      <c r="I19" s="47">
        <v>0</v>
      </c>
      <c r="J19" s="47">
        <v>0</v>
      </c>
      <c r="K19" s="44">
        <v>0</v>
      </c>
      <c r="M19" s="43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4">
        <v>0</v>
      </c>
      <c r="U19" s="43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4">
        <v>0</v>
      </c>
      <c r="AC19" s="16" t="s">
        <v>24</v>
      </c>
      <c r="AE19" s="43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10">
        <f>SUM(AE19+AG19+AI19+AK19)</f>
        <v>0</v>
      </c>
      <c r="AN19" s="21">
        <f>SUM(AF19+AH19+AJ19+AL19)</f>
        <v>0</v>
      </c>
      <c r="AP19" s="43">
        <v>0</v>
      </c>
      <c r="AQ19" s="47">
        <v>0</v>
      </c>
      <c r="AR19" s="51"/>
      <c r="AS19" s="51"/>
      <c r="AT19" s="47">
        <v>0</v>
      </c>
      <c r="AU19" s="21">
        <f t="shared" si="13"/>
        <v>0</v>
      </c>
      <c r="AW19" s="54">
        <v>0</v>
      </c>
      <c r="AY19" s="56"/>
      <c r="AZ19" s="51"/>
      <c r="BA19" s="51"/>
      <c r="BB19" s="33"/>
    </row>
    <row r="20" spans="2:54" ht="15" thickBot="1" x14ac:dyDescent="0.35">
      <c r="B20" s="11" t="s">
        <v>10</v>
      </c>
      <c r="D20" s="22">
        <f t="shared" ref="D20:E20" si="14">SUM(D18:D19)</f>
        <v>17</v>
      </c>
      <c r="E20" s="24">
        <f t="shared" si="14"/>
        <v>17</v>
      </c>
      <c r="G20" s="22">
        <f t="shared" ref="G20:K20" si="15">SUM(G18:G19)</f>
        <v>16</v>
      </c>
      <c r="H20" s="23">
        <f t="shared" si="15"/>
        <v>15</v>
      </c>
      <c r="I20" s="23">
        <f t="shared" si="15"/>
        <v>3</v>
      </c>
      <c r="J20" s="23">
        <f t="shared" si="15"/>
        <v>11</v>
      </c>
      <c r="K20" s="24">
        <f t="shared" si="15"/>
        <v>2</v>
      </c>
      <c r="M20" s="22">
        <f t="shared" ref="M20:S20" si="16">SUM(M18:M19)</f>
        <v>5</v>
      </c>
      <c r="N20" s="23">
        <f t="shared" si="16"/>
        <v>17</v>
      </c>
      <c r="O20" s="23">
        <f t="shared" si="16"/>
        <v>3</v>
      </c>
      <c r="P20" s="23">
        <f t="shared" si="16"/>
        <v>9</v>
      </c>
      <c r="Q20" s="23">
        <f t="shared" si="16"/>
        <v>13</v>
      </c>
      <c r="R20" s="23">
        <f t="shared" si="16"/>
        <v>6</v>
      </c>
      <c r="S20" s="24">
        <f t="shared" si="16"/>
        <v>6</v>
      </c>
      <c r="U20" s="22">
        <f t="shared" ref="U20:AA20" si="17">SUM(U18:U19)</f>
        <v>5</v>
      </c>
      <c r="V20" s="23">
        <f t="shared" si="17"/>
        <v>10</v>
      </c>
      <c r="W20" s="23">
        <f t="shared" si="17"/>
        <v>0</v>
      </c>
      <c r="X20" s="23">
        <f t="shared" si="17"/>
        <v>3</v>
      </c>
      <c r="Y20" s="23">
        <f t="shared" si="17"/>
        <v>3</v>
      </c>
      <c r="Z20" s="23">
        <f t="shared" si="17"/>
        <v>3</v>
      </c>
      <c r="AA20" s="24">
        <f t="shared" si="17"/>
        <v>4</v>
      </c>
      <c r="AC20" s="11" t="s">
        <v>10</v>
      </c>
      <c r="AE20" s="22">
        <f t="shared" ref="AE20:AF20" si="18">SUM(AE18:AE19)</f>
        <v>135</v>
      </c>
      <c r="AF20" s="23">
        <f t="shared" si="18"/>
        <v>74</v>
      </c>
      <c r="AG20" s="23">
        <f t="shared" ref="AG20:AL20" si="19">SUM(AG19:AG19)</f>
        <v>0</v>
      </c>
      <c r="AH20" s="23">
        <f t="shared" si="19"/>
        <v>0</v>
      </c>
      <c r="AI20" s="23">
        <f t="shared" si="19"/>
        <v>0</v>
      </c>
      <c r="AJ20" s="23">
        <f t="shared" si="19"/>
        <v>0</v>
      </c>
      <c r="AK20" s="23">
        <f t="shared" si="19"/>
        <v>0</v>
      </c>
      <c r="AL20" s="23">
        <f t="shared" si="19"/>
        <v>0</v>
      </c>
      <c r="AM20" s="23">
        <f t="shared" ref="AM20:AN20" si="20">SUM(AM18:AM19)</f>
        <v>135</v>
      </c>
      <c r="AN20" s="24">
        <f t="shared" si="20"/>
        <v>74</v>
      </c>
      <c r="AP20" s="22">
        <f t="shared" ref="AP20:AQ20" si="21">SUM(AP18:AP19)</f>
        <v>0</v>
      </c>
      <c r="AQ20" s="23">
        <f t="shared" si="21"/>
        <v>29</v>
      </c>
      <c r="AR20" s="30"/>
      <c r="AS20" s="30"/>
      <c r="AT20" s="23">
        <f t="shared" ref="AT20:AU20" si="22">SUM(AT18:AT19)</f>
        <v>106</v>
      </c>
      <c r="AU20" s="24">
        <f t="shared" si="22"/>
        <v>135</v>
      </c>
      <c r="AW20" s="25">
        <f>SUM(AW18:AW19)</f>
        <v>42</v>
      </c>
      <c r="AY20" s="34"/>
      <c r="AZ20" s="30"/>
      <c r="BA20" s="30"/>
      <c r="BB20" s="35"/>
    </row>
    <row r="21" spans="2:54" ht="15" thickBot="1" x14ac:dyDescent="0.35">
      <c r="B21" s="17" t="s">
        <v>22</v>
      </c>
      <c r="AC21" s="17" t="s">
        <v>22</v>
      </c>
    </row>
    <row r="22" spans="2:54" ht="15" thickBot="1" x14ac:dyDescent="0.35">
      <c r="B22" s="12" t="s">
        <v>11</v>
      </c>
      <c r="D22" s="57">
        <v>3</v>
      </c>
      <c r="E22" s="58">
        <v>3</v>
      </c>
      <c r="G22" s="57">
        <v>3</v>
      </c>
      <c r="H22" s="59">
        <v>0</v>
      </c>
      <c r="I22" s="59">
        <v>2</v>
      </c>
      <c r="J22" s="59">
        <v>2</v>
      </c>
      <c r="K22" s="58">
        <v>1</v>
      </c>
      <c r="M22" s="57">
        <v>1</v>
      </c>
      <c r="N22" s="59">
        <v>3</v>
      </c>
      <c r="O22" s="59">
        <v>0</v>
      </c>
      <c r="P22" s="59">
        <v>2</v>
      </c>
      <c r="Q22" s="59">
        <v>2</v>
      </c>
      <c r="R22" s="59">
        <v>0</v>
      </c>
      <c r="S22" s="58">
        <v>0</v>
      </c>
      <c r="U22" s="57">
        <v>1</v>
      </c>
      <c r="V22" s="59">
        <v>2</v>
      </c>
      <c r="W22" s="59">
        <v>1</v>
      </c>
      <c r="X22" s="59">
        <v>1</v>
      </c>
      <c r="Y22" s="59">
        <v>0</v>
      </c>
      <c r="Z22" s="59">
        <v>2</v>
      </c>
      <c r="AA22" s="58">
        <v>1</v>
      </c>
      <c r="AC22" s="12" t="s">
        <v>11</v>
      </c>
      <c r="AE22" s="57">
        <v>53</v>
      </c>
      <c r="AF22" s="59">
        <v>19</v>
      </c>
      <c r="AG22" s="59">
        <v>43</v>
      </c>
      <c r="AH22" s="59">
        <v>25</v>
      </c>
      <c r="AI22" s="59">
        <v>0</v>
      </c>
      <c r="AJ22" s="59">
        <v>0</v>
      </c>
      <c r="AK22" s="59">
        <v>0</v>
      </c>
      <c r="AL22" s="59">
        <v>0</v>
      </c>
      <c r="AM22" s="28">
        <f>SUM(AE22+AG22+AI22+AK22)</f>
        <v>96</v>
      </c>
      <c r="AN22" s="27">
        <f>SUM(AF22+AH22+AJ22+AL22)</f>
        <v>44</v>
      </c>
      <c r="AP22" s="57">
        <v>9</v>
      </c>
      <c r="AQ22" s="59">
        <v>14</v>
      </c>
      <c r="AR22" s="59">
        <v>48</v>
      </c>
      <c r="AS22" s="59">
        <v>25</v>
      </c>
      <c r="AT22" s="60"/>
      <c r="AU22" s="27">
        <f>SUM(AP22:AS22)</f>
        <v>96</v>
      </c>
      <c r="AW22" s="61">
        <v>9</v>
      </c>
      <c r="AY22" s="62"/>
      <c r="AZ22" s="60"/>
      <c r="BA22" s="60"/>
      <c r="BB22" s="38"/>
    </row>
    <row r="23" spans="2:54" ht="15" thickBot="1" x14ac:dyDescent="0.35">
      <c r="B23" s="13" t="s">
        <v>25</v>
      </c>
      <c r="D23" s="22">
        <f t="shared" ref="D23:E23" si="23">D16+D20+D22</f>
        <v>31</v>
      </c>
      <c r="E23" s="24">
        <f t="shared" si="23"/>
        <v>31</v>
      </c>
      <c r="G23" s="22">
        <f t="shared" ref="G23:K23" si="24">G16+G20+G22</f>
        <v>27</v>
      </c>
      <c r="H23" s="23">
        <f t="shared" si="24"/>
        <v>23</v>
      </c>
      <c r="I23" s="23">
        <f t="shared" si="24"/>
        <v>16</v>
      </c>
      <c r="J23" s="23">
        <f t="shared" si="24"/>
        <v>15</v>
      </c>
      <c r="K23" s="24">
        <f t="shared" si="24"/>
        <v>6</v>
      </c>
      <c r="M23" s="22">
        <f t="shared" ref="M23:S23" si="25">M16+M20+M22</f>
        <v>10</v>
      </c>
      <c r="N23" s="23">
        <f t="shared" si="25"/>
        <v>30</v>
      </c>
      <c r="O23" s="23">
        <f t="shared" si="25"/>
        <v>13</v>
      </c>
      <c r="P23" s="23">
        <f t="shared" si="25"/>
        <v>17</v>
      </c>
      <c r="Q23" s="23">
        <f t="shared" si="25"/>
        <v>22</v>
      </c>
      <c r="R23" s="23">
        <f t="shared" si="25"/>
        <v>6</v>
      </c>
      <c r="S23" s="24">
        <f t="shared" si="25"/>
        <v>11</v>
      </c>
      <c r="U23" s="22">
        <f t="shared" ref="U23:AA23" si="26">U16+U20+U22</f>
        <v>11</v>
      </c>
      <c r="V23" s="23">
        <f t="shared" si="26"/>
        <v>16</v>
      </c>
      <c r="W23" s="23">
        <f t="shared" si="26"/>
        <v>3</v>
      </c>
      <c r="X23" s="23">
        <f t="shared" si="26"/>
        <v>6</v>
      </c>
      <c r="Y23" s="23">
        <f t="shared" si="26"/>
        <v>5</v>
      </c>
      <c r="Z23" s="23">
        <f t="shared" si="26"/>
        <v>6</v>
      </c>
      <c r="AA23" s="24">
        <f t="shared" si="26"/>
        <v>8</v>
      </c>
      <c r="AC23" s="13" t="s">
        <v>25</v>
      </c>
      <c r="AE23" s="22">
        <f t="shared" ref="AE23:AH23" si="27">AE16+AE20+AE22</f>
        <v>327</v>
      </c>
      <c r="AF23" s="23">
        <f t="shared" si="27"/>
        <v>176</v>
      </c>
      <c r="AG23" s="23">
        <f t="shared" si="27"/>
        <v>242</v>
      </c>
      <c r="AH23" s="23">
        <f t="shared" si="27"/>
        <v>124</v>
      </c>
      <c r="AI23" s="23">
        <f t="shared" ref="AI23:AJ23" si="28">AI16+AI20+AI22</f>
        <v>0</v>
      </c>
      <c r="AJ23" s="23">
        <f t="shared" si="28"/>
        <v>0</v>
      </c>
      <c r="AK23" s="23">
        <f t="shared" ref="AK23:AL23" si="29">AK16+AK20+AK22</f>
        <v>0</v>
      </c>
      <c r="AL23" s="23">
        <f t="shared" si="29"/>
        <v>0</v>
      </c>
      <c r="AM23" s="23">
        <f t="shared" ref="AM23:AN23" si="30">AM16+AM20+AM22</f>
        <v>569</v>
      </c>
      <c r="AN23" s="24">
        <f t="shared" si="30"/>
        <v>300</v>
      </c>
      <c r="AP23" s="22">
        <f t="shared" ref="AP23:AQ23" si="31">AP16+AP20+AP22</f>
        <v>52</v>
      </c>
      <c r="AQ23" s="23">
        <f t="shared" si="31"/>
        <v>105</v>
      </c>
      <c r="AR23" s="23">
        <f t="shared" ref="AR23:AS23" si="32">AR16+AR22</f>
        <v>214</v>
      </c>
      <c r="AS23" s="23">
        <f t="shared" si="32"/>
        <v>46</v>
      </c>
      <c r="AT23" s="23">
        <f>AT20</f>
        <v>106</v>
      </c>
      <c r="AU23" s="24">
        <f>AU16+AU20+AU22</f>
        <v>523</v>
      </c>
      <c r="AW23" s="25">
        <f>AW16+AW20+AW22</f>
        <v>139</v>
      </c>
      <c r="AY23" s="34"/>
      <c r="AZ23" s="30"/>
      <c r="BA23" s="30"/>
      <c r="BB23" s="35"/>
    </row>
    <row r="24" spans="2:54" ht="6.75" customHeight="1" thickBot="1" x14ac:dyDescent="0.35"/>
    <row r="25" spans="2:54" ht="30" customHeight="1" thickBot="1" x14ac:dyDescent="0.35">
      <c r="B25" s="9" t="s">
        <v>31</v>
      </c>
      <c r="AC25" s="9" t="s">
        <v>31</v>
      </c>
    </row>
    <row r="26" spans="2:54" ht="15.75" customHeight="1" thickBot="1" x14ac:dyDescent="0.35">
      <c r="B26" s="14" t="s">
        <v>26</v>
      </c>
      <c r="AC26" s="14" t="s">
        <v>26</v>
      </c>
    </row>
    <row r="27" spans="2:54" x14ac:dyDescent="0.3">
      <c r="B27" s="15" t="s">
        <v>28</v>
      </c>
      <c r="D27" s="39">
        <v>4</v>
      </c>
      <c r="E27" s="40">
        <v>4</v>
      </c>
      <c r="G27" s="39">
        <v>3</v>
      </c>
      <c r="H27" s="45">
        <v>3</v>
      </c>
      <c r="I27" s="45">
        <v>3</v>
      </c>
      <c r="J27" s="45">
        <v>2</v>
      </c>
      <c r="K27" s="40">
        <v>1</v>
      </c>
      <c r="M27" s="39">
        <v>2</v>
      </c>
      <c r="N27" s="45">
        <v>4</v>
      </c>
      <c r="O27" s="45">
        <v>3</v>
      </c>
      <c r="P27" s="45">
        <v>0</v>
      </c>
      <c r="Q27" s="45">
        <v>2</v>
      </c>
      <c r="R27" s="45">
        <v>1</v>
      </c>
      <c r="S27" s="40">
        <v>0</v>
      </c>
      <c r="U27" s="39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0">
        <v>0</v>
      </c>
      <c r="AC27" s="15" t="s">
        <v>28</v>
      </c>
      <c r="AE27" s="55"/>
      <c r="AF27" s="48"/>
      <c r="AG27" s="45">
        <v>0</v>
      </c>
      <c r="AH27" s="45">
        <v>0</v>
      </c>
      <c r="AI27" s="45">
        <v>0</v>
      </c>
      <c r="AJ27" s="45">
        <v>0</v>
      </c>
      <c r="AK27" s="48"/>
      <c r="AL27" s="48"/>
      <c r="AM27" s="18">
        <f t="shared" ref="AM27:AM29" si="33">AG27+AI27</f>
        <v>0</v>
      </c>
      <c r="AN27" s="19">
        <f t="shared" ref="AN27:AN29" si="34">AH27+AJ27</f>
        <v>0</v>
      </c>
      <c r="AP27" s="39">
        <v>0</v>
      </c>
      <c r="AQ27" s="45">
        <v>0</v>
      </c>
      <c r="AR27" s="45">
        <v>0</v>
      </c>
      <c r="AS27" s="45">
        <v>0</v>
      </c>
      <c r="AT27" s="48"/>
      <c r="AU27" s="19">
        <f t="shared" ref="AU27:AU29" si="35">SUM(AP27:AS27)</f>
        <v>0</v>
      </c>
      <c r="AW27" s="52">
        <v>0</v>
      </c>
      <c r="AY27" s="39">
        <v>0</v>
      </c>
      <c r="AZ27" s="45">
        <v>0</v>
      </c>
      <c r="BA27" s="45">
        <v>0</v>
      </c>
      <c r="BB27" s="19">
        <f t="shared" ref="BB27:BB29" si="36">SUM(AY27:BA27)</f>
        <v>0</v>
      </c>
    </row>
    <row r="28" spans="2:54" x14ac:dyDescent="0.3">
      <c r="B28" s="15" t="s">
        <v>29</v>
      </c>
      <c r="D28" s="41">
        <v>1</v>
      </c>
      <c r="E28" s="42">
        <v>1</v>
      </c>
      <c r="G28" s="41">
        <v>1</v>
      </c>
      <c r="H28" s="46">
        <v>0</v>
      </c>
      <c r="I28" s="46">
        <v>1</v>
      </c>
      <c r="J28" s="46">
        <v>0</v>
      </c>
      <c r="K28" s="42">
        <v>0</v>
      </c>
      <c r="M28" s="41">
        <v>0</v>
      </c>
      <c r="N28" s="46">
        <v>1</v>
      </c>
      <c r="O28" s="46">
        <v>1</v>
      </c>
      <c r="P28" s="46">
        <v>0</v>
      </c>
      <c r="Q28" s="46">
        <v>0</v>
      </c>
      <c r="R28" s="46">
        <v>0</v>
      </c>
      <c r="S28" s="42">
        <v>1</v>
      </c>
      <c r="U28" s="41">
        <v>0</v>
      </c>
      <c r="V28" s="46">
        <v>0</v>
      </c>
      <c r="W28" s="46">
        <v>0</v>
      </c>
      <c r="X28" s="46">
        <v>0</v>
      </c>
      <c r="Y28" s="46">
        <v>1</v>
      </c>
      <c r="Z28" s="46">
        <v>0</v>
      </c>
      <c r="AA28" s="42">
        <v>0</v>
      </c>
      <c r="AC28" s="15" t="s">
        <v>29</v>
      </c>
      <c r="AE28" s="50"/>
      <c r="AF28" s="49"/>
      <c r="AG28" s="46">
        <v>0</v>
      </c>
      <c r="AH28" s="46">
        <v>0</v>
      </c>
      <c r="AI28" s="46">
        <v>0</v>
      </c>
      <c r="AJ28" s="46">
        <v>0</v>
      </c>
      <c r="AK28" s="49"/>
      <c r="AL28" s="49"/>
      <c r="AM28" s="8">
        <f t="shared" si="33"/>
        <v>0</v>
      </c>
      <c r="AN28" s="20">
        <f t="shared" si="34"/>
        <v>0</v>
      </c>
      <c r="AP28" s="41">
        <v>0</v>
      </c>
      <c r="AQ28" s="46">
        <v>0</v>
      </c>
      <c r="AR28" s="46">
        <v>0</v>
      </c>
      <c r="AS28" s="46">
        <v>0</v>
      </c>
      <c r="AT28" s="49"/>
      <c r="AU28" s="20">
        <f t="shared" si="35"/>
        <v>0</v>
      </c>
      <c r="AW28" s="53">
        <v>3</v>
      </c>
      <c r="AY28" s="41">
        <v>0</v>
      </c>
      <c r="AZ28" s="46">
        <v>0</v>
      </c>
      <c r="BA28" s="46">
        <v>0</v>
      </c>
      <c r="BB28" s="20">
        <f t="shared" si="36"/>
        <v>0</v>
      </c>
    </row>
    <row r="29" spans="2:54" ht="15" thickBot="1" x14ac:dyDescent="0.35">
      <c r="B29" s="16" t="s">
        <v>30</v>
      </c>
      <c r="D29" s="43">
        <v>0</v>
      </c>
      <c r="E29" s="44">
        <v>0</v>
      </c>
      <c r="G29" s="43">
        <v>0</v>
      </c>
      <c r="H29" s="47">
        <v>0</v>
      </c>
      <c r="I29" s="47">
        <v>0</v>
      </c>
      <c r="J29" s="47">
        <v>0</v>
      </c>
      <c r="K29" s="44">
        <v>0</v>
      </c>
      <c r="M29" s="43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4">
        <v>0</v>
      </c>
      <c r="U29" s="43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4">
        <v>0</v>
      </c>
      <c r="AC29" s="16" t="s">
        <v>30</v>
      </c>
      <c r="AE29" s="56"/>
      <c r="AF29" s="51"/>
      <c r="AG29" s="47">
        <v>0</v>
      </c>
      <c r="AH29" s="47">
        <v>0</v>
      </c>
      <c r="AI29" s="47">
        <v>0</v>
      </c>
      <c r="AJ29" s="47">
        <v>0</v>
      </c>
      <c r="AK29" s="51"/>
      <c r="AL29" s="51"/>
      <c r="AM29" s="10">
        <f t="shared" si="33"/>
        <v>0</v>
      </c>
      <c r="AN29" s="21">
        <f t="shared" si="34"/>
        <v>0</v>
      </c>
      <c r="AP29" s="43">
        <v>0</v>
      </c>
      <c r="AQ29" s="47">
        <v>0</v>
      </c>
      <c r="AR29" s="47">
        <v>0</v>
      </c>
      <c r="AS29" s="47">
        <v>0</v>
      </c>
      <c r="AT29" s="51"/>
      <c r="AU29" s="21">
        <f t="shared" si="35"/>
        <v>0</v>
      </c>
      <c r="AW29" s="54">
        <v>0</v>
      </c>
      <c r="AY29" s="43">
        <v>0</v>
      </c>
      <c r="AZ29" s="47">
        <v>0</v>
      </c>
      <c r="BA29" s="47">
        <v>0</v>
      </c>
      <c r="BB29" s="21">
        <f t="shared" si="36"/>
        <v>0</v>
      </c>
    </row>
    <row r="30" spans="2:54" ht="15" thickBot="1" x14ac:dyDescent="0.35">
      <c r="B30" s="11" t="s">
        <v>27</v>
      </c>
      <c r="D30" s="22">
        <f t="shared" ref="D30:E30" si="37">SUM(D27:D29)</f>
        <v>5</v>
      </c>
      <c r="E30" s="24">
        <f t="shared" si="37"/>
        <v>5</v>
      </c>
      <c r="G30" s="22">
        <f t="shared" ref="G30:K30" si="38">SUM(G27:G29)</f>
        <v>4</v>
      </c>
      <c r="H30" s="23">
        <f t="shared" si="38"/>
        <v>3</v>
      </c>
      <c r="I30" s="23">
        <f t="shared" si="38"/>
        <v>4</v>
      </c>
      <c r="J30" s="23">
        <f t="shared" si="38"/>
        <v>2</v>
      </c>
      <c r="K30" s="24">
        <f t="shared" si="38"/>
        <v>1</v>
      </c>
      <c r="M30" s="22">
        <f t="shared" ref="M30:S30" si="39">SUM(M27:M29)</f>
        <v>2</v>
      </c>
      <c r="N30" s="23">
        <f t="shared" si="39"/>
        <v>5</v>
      </c>
      <c r="O30" s="23">
        <f t="shared" si="39"/>
        <v>4</v>
      </c>
      <c r="P30" s="23">
        <f t="shared" si="39"/>
        <v>0</v>
      </c>
      <c r="Q30" s="23">
        <f t="shared" si="39"/>
        <v>2</v>
      </c>
      <c r="R30" s="23">
        <f t="shared" si="39"/>
        <v>1</v>
      </c>
      <c r="S30" s="24">
        <f t="shared" si="39"/>
        <v>1</v>
      </c>
      <c r="U30" s="22">
        <f t="shared" ref="U30:AA30" si="40">SUM(U27:U29)</f>
        <v>0</v>
      </c>
      <c r="V30" s="23">
        <f t="shared" si="40"/>
        <v>0</v>
      </c>
      <c r="W30" s="23">
        <f t="shared" si="40"/>
        <v>0</v>
      </c>
      <c r="X30" s="23">
        <f t="shared" si="40"/>
        <v>0</v>
      </c>
      <c r="Y30" s="23">
        <f t="shared" si="40"/>
        <v>1</v>
      </c>
      <c r="Z30" s="23">
        <f t="shared" si="40"/>
        <v>0</v>
      </c>
      <c r="AA30" s="24">
        <f t="shared" si="40"/>
        <v>0</v>
      </c>
      <c r="AC30" s="11" t="s">
        <v>27</v>
      </c>
      <c r="AE30" s="34"/>
      <c r="AF30" s="30"/>
      <c r="AG30" s="23">
        <f t="shared" ref="AG30:AJ30" si="41">SUM(AG27:AG29)</f>
        <v>0</v>
      </c>
      <c r="AH30" s="23">
        <f t="shared" si="41"/>
        <v>0</v>
      </c>
      <c r="AI30" s="23">
        <f t="shared" si="41"/>
        <v>0</v>
      </c>
      <c r="AJ30" s="23">
        <f t="shared" si="41"/>
        <v>0</v>
      </c>
      <c r="AK30" s="30"/>
      <c r="AL30" s="30"/>
      <c r="AM30" s="23">
        <f t="shared" ref="AM30:AN30" si="42">SUM(AM27:AM29)</f>
        <v>0</v>
      </c>
      <c r="AN30" s="24">
        <f t="shared" si="42"/>
        <v>0</v>
      </c>
      <c r="AP30" s="22">
        <f t="shared" ref="AP30:AS30" si="43">SUM(AP27:AP29)</f>
        <v>0</v>
      </c>
      <c r="AQ30" s="23">
        <f t="shared" si="43"/>
        <v>0</v>
      </c>
      <c r="AR30" s="23">
        <f t="shared" si="43"/>
        <v>0</v>
      </c>
      <c r="AS30" s="23">
        <f t="shared" si="43"/>
        <v>0</v>
      </c>
      <c r="AT30" s="30"/>
      <c r="AU30" s="24">
        <f>SUM(AU27:AU29)</f>
        <v>0</v>
      </c>
      <c r="AW30" s="25">
        <f>SUM(AW27:AW29)</f>
        <v>3</v>
      </c>
      <c r="AY30" s="22">
        <f t="shared" ref="AY30:BB30" si="44">SUM(AY27:AY29)</f>
        <v>0</v>
      </c>
      <c r="AZ30" s="23">
        <f t="shared" si="44"/>
        <v>0</v>
      </c>
      <c r="BA30" s="23">
        <f t="shared" si="44"/>
        <v>0</v>
      </c>
      <c r="BB30" s="24">
        <f t="shared" si="44"/>
        <v>0</v>
      </c>
    </row>
    <row r="31" spans="2:54" ht="15" thickBot="1" x14ac:dyDescent="0.35">
      <c r="B31" s="14" t="s">
        <v>32</v>
      </c>
      <c r="AC31" s="14" t="s">
        <v>32</v>
      </c>
    </row>
    <row r="32" spans="2:54" x14ac:dyDescent="0.3">
      <c r="B32" s="15" t="s">
        <v>28</v>
      </c>
      <c r="D32" s="39">
        <v>1</v>
      </c>
      <c r="E32" s="40">
        <v>1</v>
      </c>
      <c r="G32" s="39">
        <v>1</v>
      </c>
      <c r="H32" s="45">
        <v>1</v>
      </c>
      <c r="I32" s="45">
        <v>1</v>
      </c>
      <c r="J32" s="45">
        <v>0</v>
      </c>
      <c r="K32" s="40">
        <v>0</v>
      </c>
      <c r="M32" s="39">
        <v>0</v>
      </c>
      <c r="N32" s="45">
        <v>1</v>
      </c>
      <c r="O32" s="45">
        <v>1</v>
      </c>
      <c r="P32" s="45">
        <v>0</v>
      </c>
      <c r="Q32" s="45">
        <v>0</v>
      </c>
      <c r="R32" s="45">
        <v>0</v>
      </c>
      <c r="S32" s="40">
        <v>0</v>
      </c>
      <c r="U32" s="39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0">
        <v>0</v>
      </c>
      <c r="AC32" s="15" t="s">
        <v>28</v>
      </c>
      <c r="AE32" s="55"/>
      <c r="AF32" s="48"/>
      <c r="AG32" s="45">
        <v>7</v>
      </c>
      <c r="AH32" s="45">
        <v>5</v>
      </c>
      <c r="AI32" s="45">
        <v>0</v>
      </c>
      <c r="AJ32" s="45">
        <v>0</v>
      </c>
      <c r="AK32" s="48"/>
      <c r="AL32" s="48"/>
      <c r="AM32" s="18">
        <f t="shared" ref="AM32:AM34" si="45">AG32+AI32</f>
        <v>7</v>
      </c>
      <c r="AN32" s="19">
        <f t="shared" ref="AN32:AN34" si="46">AH32+AJ32</f>
        <v>5</v>
      </c>
      <c r="AP32" s="39">
        <v>0</v>
      </c>
      <c r="AQ32" s="45">
        <v>0</v>
      </c>
      <c r="AR32" s="45">
        <v>6</v>
      </c>
      <c r="AS32" s="45">
        <v>1</v>
      </c>
      <c r="AT32" s="48"/>
      <c r="AU32" s="19">
        <f t="shared" ref="AU32:AU34" si="47">SUM(AP32:AS32)</f>
        <v>7</v>
      </c>
      <c r="AW32" s="52">
        <v>0</v>
      </c>
      <c r="AY32" s="39">
        <v>0</v>
      </c>
      <c r="AZ32" s="45">
        <v>0</v>
      </c>
      <c r="BA32" s="45">
        <v>0</v>
      </c>
      <c r="BB32" s="19">
        <f t="shared" ref="BB32:BB34" si="48">SUM(AY32:BA32)</f>
        <v>0</v>
      </c>
    </row>
    <row r="33" spans="2:54" x14ac:dyDescent="0.3">
      <c r="B33" s="15" t="s">
        <v>29</v>
      </c>
      <c r="D33" s="41">
        <v>1</v>
      </c>
      <c r="E33" s="42">
        <v>1</v>
      </c>
      <c r="G33" s="41">
        <v>0</v>
      </c>
      <c r="H33" s="46">
        <v>0</v>
      </c>
      <c r="I33" s="46">
        <v>1</v>
      </c>
      <c r="J33" s="46">
        <v>1</v>
      </c>
      <c r="K33" s="42">
        <v>0</v>
      </c>
      <c r="M33" s="41">
        <v>0</v>
      </c>
      <c r="N33" s="46">
        <v>1</v>
      </c>
      <c r="O33" s="46">
        <v>1</v>
      </c>
      <c r="P33" s="46">
        <v>0</v>
      </c>
      <c r="Q33" s="46">
        <v>0</v>
      </c>
      <c r="R33" s="46">
        <v>0</v>
      </c>
      <c r="S33" s="42">
        <v>0</v>
      </c>
      <c r="U33" s="41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2">
        <v>0</v>
      </c>
      <c r="AC33" s="15" t="s">
        <v>29</v>
      </c>
      <c r="AE33" s="50"/>
      <c r="AF33" s="49"/>
      <c r="AG33" s="46">
        <v>5</v>
      </c>
      <c r="AH33" s="46">
        <v>4</v>
      </c>
      <c r="AI33" s="46">
        <v>0</v>
      </c>
      <c r="AJ33" s="46">
        <v>0</v>
      </c>
      <c r="AK33" s="49"/>
      <c r="AL33" s="49"/>
      <c r="AM33" s="8">
        <f t="shared" si="45"/>
        <v>5</v>
      </c>
      <c r="AN33" s="20">
        <f t="shared" si="46"/>
        <v>4</v>
      </c>
      <c r="AP33" s="41">
        <v>0</v>
      </c>
      <c r="AQ33" s="46">
        <v>0</v>
      </c>
      <c r="AR33" s="46">
        <v>3</v>
      </c>
      <c r="AS33" s="46">
        <v>2</v>
      </c>
      <c r="AT33" s="49"/>
      <c r="AU33" s="20">
        <f t="shared" si="47"/>
        <v>5</v>
      </c>
      <c r="AW33" s="53">
        <v>0</v>
      </c>
      <c r="AY33" s="41">
        <v>0</v>
      </c>
      <c r="AZ33" s="46">
        <v>0</v>
      </c>
      <c r="BA33" s="46">
        <v>0</v>
      </c>
      <c r="BB33" s="20">
        <f t="shared" si="48"/>
        <v>0</v>
      </c>
    </row>
    <row r="34" spans="2:54" ht="15" thickBot="1" x14ac:dyDescent="0.35">
      <c r="B34" s="16" t="s">
        <v>30</v>
      </c>
      <c r="D34" s="43">
        <v>0</v>
      </c>
      <c r="E34" s="44">
        <v>0</v>
      </c>
      <c r="G34" s="43">
        <v>0</v>
      </c>
      <c r="H34" s="47">
        <v>0</v>
      </c>
      <c r="I34" s="47">
        <v>0</v>
      </c>
      <c r="J34" s="47">
        <v>0</v>
      </c>
      <c r="K34" s="44">
        <v>0</v>
      </c>
      <c r="M34" s="43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4">
        <v>0</v>
      </c>
      <c r="U34" s="43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4">
        <v>0</v>
      </c>
      <c r="AC34" s="16" t="s">
        <v>30</v>
      </c>
      <c r="AE34" s="56"/>
      <c r="AF34" s="51"/>
      <c r="AG34" s="47">
        <v>0</v>
      </c>
      <c r="AH34" s="47">
        <v>0</v>
      </c>
      <c r="AI34" s="47">
        <v>0</v>
      </c>
      <c r="AJ34" s="47">
        <v>0</v>
      </c>
      <c r="AK34" s="51"/>
      <c r="AL34" s="51"/>
      <c r="AM34" s="10">
        <f t="shared" si="45"/>
        <v>0</v>
      </c>
      <c r="AN34" s="21">
        <f t="shared" si="46"/>
        <v>0</v>
      </c>
      <c r="AP34" s="43">
        <v>0</v>
      </c>
      <c r="AQ34" s="47">
        <v>0</v>
      </c>
      <c r="AR34" s="47">
        <v>0</v>
      </c>
      <c r="AS34" s="47">
        <v>0</v>
      </c>
      <c r="AT34" s="51"/>
      <c r="AU34" s="21">
        <f t="shared" si="47"/>
        <v>0</v>
      </c>
      <c r="AW34" s="54">
        <v>0</v>
      </c>
      <c r="AY34" s="43">
        <v>0</v>
      </c>
      <c r="AZ34" s="47">
        <v>0</v>
      </c>
      <c r="BA34" s="47">
        <v>0</v>
      </c>
      <c r="BB34" s="21">
        <f t="shared" si="48"/>
        <v>0</v>
      </c>
    </row>
    <row r="35" spans="2:54" ht="15" thickBot="1" x14ac:dyDescent="0.35">
      <c r="B35" s="12" t="s">
        <v>34</v>
      </c>
      <c r="D35" s="26">
        <f t="shared" ref="D35:E35" si="49">SUM(D32:D34)</f>
        <v>2</v>
      </c>
      <c r="E35" s="27">
        <f t="shared" si="49"/>
        <v>2</v>
      </c>
      <c r="G35" s="26">
        <f t="shared" ref="G35:K35" si="50">SUM(G32:G34)</f>
        <v>1</v>
      </c>
      <c r="H35" s="28">
        <f t="shared" si="50"/>
        <v>1</v>
      </c>
      <c r="I35" s="28">
        <f t="shared" si="50"/>
        <v>2</v>
      </c>
      <c r="J35" s="28">
        <f t="shared" si="50"/>
        <v>1</v>
      </c>
      <c r="K35" s="27">
        <f t="shared" si="50"/>
        <v>0</v>
      </c>
      <c r="M35" s="26">
        <f t="shared" ref="M35:S35" si="51">SUM(M32:M34)</f>
        <v>0</v>
      </c>
      <c r="N35" s="28">
        <f t="shared" si="51"/>
        <v>2</v>
      </c>
      <c r="O35" s="28">
        <f t="shared" si="51"/>
        <v>2</v>
      </c>
      <c r="P35" s="28">
        <f t="shared" si="51"/>
        <v>0</v>
      </c>
      <c r="Q35" s="28">
        <f t="shared" si="51"/>
        <v>0</v>
      </c>
      <c r="R35" s="28">
        <f t="shared" si="51"/>
        <v>0</v>
      </c>
      <c r="S35" s="27">
        <f t="shared" si="51"/>
        <v>0</v>
      </c>
      <c r="U35" s="26">
        <f t="shared" ref="U35:AA35" si="52">SUM(U32:U34)</f>
        <v>0</v>
      </c>
      <c r="V35" s="28">
        <f t="shared" si="52"/>
        <v>0</v>
      </c>
      <c r="W35" s="28">
        <f t="shared" si="52"/>
        <v>0</v>
      </c>
      <c r="X35" s="28">
        <f t="shared" si="52"/>
        <v>0</v>
      </c>
      <c r="Y35" s="28">
        <f t="shared" si="52"/>
        <v>0</v>
      </c>
      <c r="Z35" s="28">
        <f t="shared" si="52"/>
        <v>0</v>
      </c>
      <c r="AA35" s="27">
        <f t="shared" si="52"/>
        <v>0</v>
      </c>
      <c r="AC35" s="12" t="s">
        <v>34</v>
      </c>
      <c r="AE35" s="37"/>
      <c r="AF35" s="36"/>
      <c r="AG35" s="28">
        <f t="shared" ref="AG35:AJ35" si="53">SUM(AG32:AG34)</f>
        <v>12</v>
      </c>
      <c r="AH35" s="28">
        <f t="shared" si="53"/>
        <v>9</v>
      </c>
      <c r="AI35" s="28">
        <f t="shared" si="53"/>
        <v>0</v>
      </c>
      <c r="AJ35" s="28">
        <f t="shared" si="53"/>
        <v>0</v>
      </c>
      <c r="AK35" s="36"/>
      <c r="AL35" s="36"/>
      <c r="AM35" s="28">
        <f t="shared" ref="AM35:AN35" si="54">SUM(AM32:AM34)</f>
        <v>12</v>
      </c>
      <c r="AN35" s="27">
        <f t="shared" si="54"/>
        <v>9</v>
      </c>
      <c r="AP35" s="26">
        <f t="shared" ref="AP35:AS35" si="55">SUM(AP32:AP34)</f>
        <v>0</v>
      </c>
      <c r="AQ35" s="28">
        <f t="shared" si="55"/>
        <v>0</v>
      </c>
      <c r="AR35" s="28">
        <f t="shared" si="55"/>
        <v>9</v>
      </c>
      <c r="AS35" s="28">
        <f t="shared" si="55"/>
        <v>3</v>
      </c>
      <c r="AT35" s="36"/>
      <c r="AU35" s="27">
        <f>SUM(AU32:AU34)</f>
        <v>12</v>
      </c>
      <c r="AW35" s="29">
        <f>SUM(AW32:AW34)</f>
        <v>0</v>
      </c>
      <c r="AY35" s="26">
        <f t="shared" ref="AY35:BB35" si="56">SUM(AY32:AY34)</f>
        <v>0</v>
      </c>
      <c r="AZ35" s="28">
        <f t="shared" si="56"/>
        <v>0</v>
      </c>
      <c r="BA35" s="28">
        <f t="shared" si="56"/>
        <v>0</v>
      </c>
      <c r="BB35" s="27">
        <f t="shared" si="56"/>
        <v>0</v>
      </c>
    </row>
    <row r="36" spans="2:54" ht="15" thickBot="1" x14ac:dyDescent="0.35">
      <c r="B36" s="13" t="s">
        <v>12</v>
      </c>
      <c r="D36" s="22">
        <f t="shared" ref="D36:E36" si="57">D30+D35</f>
        <v>7</v>
      </c>
      <c r="E36" s="24">
        <f t="shared" si="57"/>
        <v>7</v>
      </c>
      <c r="G36" s="22">
        <f t="shared" ref="G36:K36" si="58">G30+G35</f>
        <v>5</v>
      </c>
      <c r="H36" s="23">
        <f t="shared" si="58"/>
        <v>4</v>
      </c>
      <c r="I36" s="23">
        <f t="shared" si="58"/>
        <v>6</v>
      </c>
      <c r="J36" s="23">
        <f t="shared" si="58"/>
        <v>3</v>
      </c>
      <c r="K36" s="24">
        <f t="shared" si="58"/>
        <v>1</v>
      </c>
      <c r="M36" s="22">
        <f t="shared" ref="M36:S36" si="59">M30+M35</f>
        <v>2</v>
      </c>
      <c r="N36" s="23">
        <f t="shared" si="59"/>
        <v>7</v>
      </c>
      <c r="O36" s="23">
        <f t="shared" si="59"/>
        <v>6</v>
      </c>
      <c r="P36" s="23">
        <f t="shared" si="59"/>
        <v>0</v>
      </c>
      <c r="Q36" s="23">
        <f t="shared" si="59"/>
        <v>2</v>
      </c>
      <c r="R36" s="23">
        <f t="shared" si="59"/>
        <v>1</v>
      </c>
      <c r="S36" s="24">
        <f t="shared" si="59"/>
        <v>1</v>
      </c>
      <c r="U36" s="22">
        <f t="shared" ref="U36:AA36" si="60">U30+U35</f>
        <v>0</v>
      </c>
      <c r="V36" s="23">
        <f t="shared" si="60"/>
        <v>0</v>
      </c>
      <c r="W36" s="23">
        <f t="shared" si="60"/>
        <v>0</v>
      </c>
      <c r="X36" s="23">
        <f t="shared" si="60"/>
        <v>0</v>
      </c>
      <c r="Y36" s="23">
        <f t="shared" si="60"/>
        <v>1</v>
      </c>
      <c r="Z36" s="23">
        <f t="shared" si="60"/>
        <v>0</v>
      </c>
      <c r="AA36" s="24">
        <f t="shared" si="60"/>
        <v>0</v>
      </c>
      <c r="AC36" s="13" t="s">
        <v>12</v>
      </c>
      <c r="AE36" s="34"/>
      <c r="AF36" s="30"/>
      <c r="AG36" s="23">
        <f t="shared" ref="AG36:AJ36" si="61">AG30+AG35</f>
        <v>12</v>
      </c>
      <c r="AH36" s="23">
        <f t="shared" si="61"/>
        <v>9</v>
      </c>
      <c r="AI36" s="23">
        <f t="shared" si="61"/>
        <v>0</v>
      </c>
      <c r="AJ36" s="23">
        <f t="shared" si="61"/>
        <v>0</v>
      </c>
      <c r="AK36" s="30"/>
      <c r="AL36" s="30"/>
      <c r="AM36" s="23">
        <f t="shared" ref="AM36:AN36" si="62">AM30+AM35</f>
        <v>12</v>
      </c>
      <c r="AN36" s="24">
        <f t="shared" si="62"/>
        <v>9</v>
      </c>
      <c r="AP36" s="22">
        <f t="shared" ref="AP36:AS36" si="63">AP30+AP35</f>
        <v>0</v>
      </c>
      <c r="AQ36" s="23">
        <f t="shared" si="63"/>
        <v>0</v>
      </c>
      <c r="AR36" s="23">
        <f t="shared" si="63"/>
        <v>9</v>
      </c>
      <c r="AS36" s="23">
        <f t="shared" si="63"/>
        <v>3</v>
      </c>
      <c r="AT36" s="30"/>
      <c r="AU36" s="24">
        <f>AU30+AU35</f>
        <v>12</v>
      </c>
      <c r="AW36" s="25">
        <f>AW30+AW35</f>
        <v>3</v>
      </c>
      <c r="AY36" s="22">
        <f t="shared" ref="AY36:BB36" si="64">AY30+AY35</f>
        <v>0</v>
      </c>
      <c r="AZ36" s="23">
        <f t="shared" si="64"/>
        <v>0</v>
      </c>
      <c r="BA36" s="23">
        <f t="shared" si="64"/>
        <v>0</v>
      </c>
      <c r="BB36" s="24">
        <f t="shared" si="64"/>
        <v>0</v>
      </c>
    </row>
    <row r="37" spans="2:54" ht="6.75" customHeight="1" thickBot="1" x14ac:dyDescent="0.35"/>
    <row r="38" spans="2:54" ht="30" customHeight="1" thickBot="1" x14ac:dyDescent="0.35">
      <c r="B38" s="9" t="s">
        <v>35</v>
      </c>
      <c r="AC38" s="9" t="s">
        <v>35</v>
      </c>
    </row>
    <row r="39" spans="2:54" ht="15.75" customHeight="1" x14ac:dyDescent="0.3">
      <c r="B39" s="14" t="s">
        <v>36</v>
      </c>
      <c r="AC39" s="14" t="s">
        <v>36</v>
      </c>
    </row>
    <row r="40" spans="2:54" ht="15" thickBot="1" x14ac:dyDescent="0.35">
      <c r="B40" s="63" t="s">
        <v>37</v>
      </c>
      <c r="AC40" s="63" t="s">
        <v>37</v>
      </c>
    </row>
    <row r="41" spans="2:54" x14ac:dyDescent="0.3">
      <c r="B41" s="15" t="s">
        <v>38</v>
      </c>
      <c r="D41" s="39">
        <v>0</v>
      </c>
      <c r="E41" s="40">
        <v>0</v>
      </c>
      <c r="G41" s="39">
        <v>0</v>
      </c>
      <c r="H41" s="45">
        <v>0</v>
      </c>
      <c r="I41" s="45">
        <v>0</v>
      </c>
      <c r="J41" s="45">
        <v>0</v>
      </c>
      <c r="K41" s="40">
        <v>0</v>
      </c>
      <c r="M41" s="39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0">
        <v>0</v>
      </c>
      <c r="U41" s="39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0">
        <v>0</v>
      </c>
      <c r="AC41" s="15" t="s">
        <v>38</v>
      </c>
      <c r="AE41" s="39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18">
        <f t="shared" ref="AM41:AM43" si="65">AE41+AG41+AI41+AK41</f>
        <v>0</v>
      </c>
      <c r="AN41" s="19">
        <f t="shared" ref="AN41:AN43" si="66">AF41+AH41+AJ41+AL41</f>
        <v>0</v>
      </c>
      <c r="AP41" s="39">
        <v>0</v>
      </c>
      <c r="AQ41" s="45">
        <v>0</v>
      </c>
      <c r="AR41" s="45">
        <v>0</v>
      </c>
      <c r="AS41" s="45">
        <v>0</v>
      </c>
      <c r="AT41" s="48"/>
      <c r="AU41" s="19">
        <f t="shared" ref="AU41:AU43" si="67">SUM(AP41:AS41)</f>
        <v>0</v>
      </c>
      <c r="AW41" s="52">
        <v>0</v>
      </c>
      <c r="AY41" s="39">
        <v>0</v>
      </c>
      <c r="AZ41" s="45">
        <v>0</v>
      </c>
      <c r="BA41" s="45">
        <v>0</v>
      </c>
      <c r="BB41" s="19">
        <f t="shared" ref="BB41:BB43" si="68">SUM(AY41:BA41)</f>
        <v>0</v>
      </c>
    </row>
    <row r="42" spans="2:54" x14ac:dyDescent="0.3">
      <c r="B42" s="15" t="s">
        <v>39</v>
      </c>
      <c r="D42" s="41">
        <v>0</v>
      </c>
      <c r="E42" s="42">
        <v>0</v>
      </c>
      <c r="G42" s="41">
        <v>0</v>
      </c>
      <c r="H42" s="46">
        <v>0</v>
      </c>
      <c r="I42" s="46">
        <v>0</v>
      </c>
      <c r="J42" s="46">
        <v>0</v>
      </c>
      <c r="K42" s="42">
        <v>0</v>
      </c>
      <c r="M42" s="41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2">
        <v>0</v>
      </c>
      <c r="U42" s="41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2">
        <v>0</v>
      </c>
      <c r="AC42" s="15" t="s">
        <v>39</v>
      </c>
      <c r="AE42" s="41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8">
        <f t="shared" si="65"/>
        <v>0</v>
      </c>
      <c r="AN42" s="20">
        <f t="shared" si="66"/>
        <v>0</v>
      </c>
      <c r="AP42" s="41">
        <v>0</v>
      </c>
      <c r="AQ42" s="46">
        <v>0</v>
      </c>
      <c r="AR42" s="46">
        <v>0</v>
      </c>
      <c r="AS42" s="46">
        <v>0</v>
      </c>
      <c r="AT42" s="49"/>
      <c r="AU42" s="20">
        <f t="shared" si="67"/>
        <v>0</v>
      </c>
      <c r="AW42" s="53">
        <v>0</v>
      </c>
      <c r="AY42" s="41">
        <v>0</v>
      </c>
      <c r="AZ42" s="46">
        <v>0</v>
      </c>
      <c r="BA42" s="46">
        <v>0</v>
      </c>
      <c r="BB42" s="20">
        <f t="shared" si="68"/>
        <v>0</v>
      </c>
    </row>
    <row r="43" spans="2:54" ht="15" thickBot="1" x14ac:dyDescent="0.35">
      <c r="B43" s="16" t="s">
        <v>40</v>
      </c>
      <c r="D43" s="43">
        <v>0</v>
      </c>
      <c r="E43" s="44">
        <v>0</v>
      </c>
      <c r="G43" s="43">
        <v>0</v>
      </c>
      <c r="H43" s="47">
        <v>0</v>
      </c>
      <c r="I43" s="47">
        <v>0</v>
      </c>
      <c r="J43" s="47">
        <v>0</v>
      </c>
      <c r="K43" s="44">
        <v>0</v>
      </c>
      <c r="M43" s="43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4">
        <v>0</v>
      </c>
      <c r="U43" s="43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4">
        <v>0</v>
      </c>
      <c r="AC43" s="16" t="s">
        <v>40</v>
      </c>
      <c r="AE43" s="43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10">
        <f t="shared" si="65"/>
        <v>0</v>
      </c>
      <c r="AN43" s="21">
        <f t="shared" si="66"/>
        <v>0</v>
      </c>
      <c r="AP43" s="43">
        <v>0</v>
      </c>
      <c r="AQ43" s="47">
        <v>0</v>
      </c>
      <c r="AR43" s="47">
        <v>0</v>
      </c>
      <c r="AS43" s="47">
        <v>0</v>
      </c>
      <c r="AT43" s="51"/>
      <c r="AU43" s="21">
        <f t="shared" si="67"/>
        <v>0</v>
      </c>
      <c r="AW43" s="54">
        <v>0</v>
      </c>
      <c r="AY43" s="43">
        <v>0</v>
      </c>
      <c r="AZ43" s="47">
        <v>0</v>
      </c>
      <c r="BA43" s="47">
        <v>0</v>
      </c>
      <c r="BB43" s="21">
        <f t="shared" si="68"/>
        <v>0</v>
      </c>
    </row>
    <row r="44" spans="2:54" ht="15" thickBot="1" x14ac:dyDescent="0.35">
      <c r="B44" s="11" t="s">
        <v>41</v>
      </c>
      <c r="D44" s="22">
        <f t="shared" ref="D44:E44" si="69">SUM(D41:D43)</f>
        <v>0</v>
      </c>
      <c r="E44" s="24">
        <f t="shared" si="69"/>
        <v>0</v>
      </c>
      <c r="G44" s="22">
        <f t="shared" ref="G44:K44" si="70">SUM(G41:G43)</f>
        <v>0</v>
      </c>
      <c r="H44" s="23">
        <f t="shared" si="70"/>
        <v>0</v>
      </c>
      <c r="I44" s="23">
        <f t="shared" si="70"/>
        <v>0</v>
      </c>
      <c r="J44" s="23">
        <f t="shared" si="70"/>
        <v>0</v>
      </c>
      <c r="K44" s="24">
        <f t="shared" si="70"/>
        <v>0</v>
      </c>
      <c r="M44" s="22">
        <f t="shared" ref="M44:S44" si="71">SUM(M41:M43)</f>
        <v>0</v>
      </c>
      <c r="N44" s="23">
        <f t="shared" si="71"/>
        <v>0</v>
      </c>
      <c r="O44" s="23">
        <f t="shared" si="71"/>
        <v>0</v>
      </c>
      <c r="P44" s="23">
        <f t="shared" si="71"/>
        <v>0</v>
      </c>
      <c r="Q44" s="23">
        <f t="shared" si="71"/>
        <v>0</v>
      </c>
      <c r="R44" s="23">
        <f t="shared" si="71"/>
        <v>0</v>
      </c>
      <c r="S44" s="24">
        <f t="shared" si="71"/>
        <v>0</v>
      </c>
      <c r="U44" s="22">
        <f t="shared" ref="U44:AA44" si="72">SUM(U41:U43)</f>
        <v>0</v>
      </c>
      <c r="V44" s="23">
        <f t="shared" si="72"/>
        <v>0</v>
      </c>
      <c r="W44" s="23">
        <f t="shared" si="72"/>
        <v>0</v>
      </c>
      <c r="X44" s="23">
        <f t="shared" si="72"/>
        <v>0</v>
      </c>
      <c r="Y44" s="23">
        <f t="shared" si="72"/>
        <v>0</v>
      </c>
      <c r="Z44" s="23">
        <f t="shared" si="72"/>
        <v>0</v>
      </c>
      <c r="AA44" s="24">
        <f t="shared" si="72"/>
        <v>0</v>
      </c>
      <c r="AC44" s="11" t="s">
        <v>41</v>
      </c>
      <c r="AE44" s="22">
        <f t="shared" ref="AE44:AN44" si="73">SUM(AE41:AE43)</f>
        <v>0</v>
      </c>
      <c r="AF44" s="23">
        <f t="shared" si="73"/>
        <v>0</v>
      </c>
      <c r="AG44" s="23">
        <f t="shared" si="73"/>
        <v>0</v>
      </c>
      <c r="AH44" s="23">
        <f t="shared" si="73"/>
        <v>0</v>
      </c>
      <c r="AI44" s="23">
        <f t="shared" si="73"/>
        <v>0</v>
      </c>
      <c r="AJ44" s="23">
        <f t="shared" si="73"/>
        <v>0</v>
      </c>
      <c r="AK44" s="23">
        <f t="shared" si="73"/>
        <v>0</v>
      </c>
      <c r="AL44" s="23">
        <f t="shared" si="73"/>
        <v>0</v>
      </c>
      <c r="AM44" s="23">
        <f t="shared" si="73"/>
        <v>0</v>
      </c>
      <c r="AN44" s="24">
        <f t="shared" si="73"/>
        <v>0</v>
      </c>
      <c r="AP44" s="22">
        <f t="shared" ref="AP44:AS44" si="74">SUM(AP41:AP43)</f>
        <v>0</v>
      </c>
      <c r="AQ44" s="23">
        <f t="shared" si="74"/>
        <v>0</v>
      </c>
      <c r="AR44" s="23">
        <f t="shared" si="74"/>
        <v>0</v>
      </c>
      <c r="AS44" s="23">
        <f t="shared" si="74"/>
        <v>0</v>
      </c>
      <c r="AT44" s="30"/>
      <c r="AU44" s="24">
        <f>SUM(AU41:AU43)</f>
        <v>0</v>
      </c>
      <c r="AW44" s="25">
        <f>SUM(AW41:AW43)</f>
        <v>0</v>
      </c>
      <c r="AY44" s="22">
        <f t="shared" ref="AY44:BB44" si="75">SUM(AY41:AY43)</f>
        <v>0</v>
      </c>
      <c r="AZ44" s="23">
        <f t="shared" si="75"/>
        <v>0</v>
      </c>
      <c r="BA44" s="23">
        <f t="shared" si="75"/>
        <v>0</v>
      </c>
      <c r="BB44" s="24">
        <f t="shared" si="75"/>
        <v>0</v>
      </c>
    </row>
    <row r="45" spans="2:54" ht="15" thickBot="1" x14ac:dyDescent="0.35">
      <c r="B45" s="64" t="s">
        <v>42</v>
      </c>
      <c r="AC45" s="64" t="s">
        <v>42</v>
      </c>
    </row>
    <row r="46" spans="2:54" x14ac:dyDescent="0.3">
      <c r="B46" s="131" t="s">
        <v>43</v>
      </c>
      <c r="D46" s="39">
        <v>0</v>
      </c>
      <c r="E46" s="40">
        <v>0</v>
      </c>
      <c r="G46" s="39">
        <v>0</v>
      </c>
      <c r="H46" s="45">
        <v>0</v>
      </c>
      <c r="I46" s="45">
        <v>0</v>
      </c>
      <c r="J46" s="45">
        <v>0</v>
      </c>
      <c r="K46" s="40">
        <v>0</v>
      </c>
      <c r="M46" s="39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0">
        <v>0</v>
      </c>
      <c r="U46" s="55"/>
      <c r="V46" s="48"/>
      <c r="W46" s="48"/>
      <c r="X46" s="48"/>
      <c r="Y46" s="48"/>
      <c r="Z46" s="48"/>
      <c r="AA46" s="66"/>
      <c r="AC46" s="15" t="s">
        <v>43</v>
      </c>
      <c r="AE46" s="39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18">
        <f t="shared" ref="AM46:AM53" si="76">AE46+AG46+AI46+AK46</f>
        <v>0</v>
      </c>
      <c r="AN46" s="19">
        <f t="shared" ref="AN46:AN53" si="77">AF46+AH46+AJ46+AL46</f>
        <v>0</v>
      </c>
      <c r="AP46" s="55"/>
      <c r="AQ46" s="48"/>
      <c r="AR46" s="48"/>
      <c r="AS46" s="48"/>
      <c r="AT46" s="48"/>
      <c r="AU46" s="31"/>
      <c r="AW46" s="69"/>
      <c r="AY46" s="39">
        <v>0</v>
      </c>
      <c r="AZ46" s="45">
        <v>0</v>
      </c>
      <c r="BA46" s="45">
        <v>0</v>
      </c>
      <c r="BB46" s="19">
        <f t="shared" ref="BB46:BB53" si="78">SUM(AY46:BA46)</f>
        <v>0</v>
      </c>
    </row>
    <row r="47" spans="2:54" x14ac:dyDescent="0.3">
      <c r="B47" s="15" t="s">
        <v>44</v>
      </c>
      <c r="D47" s="41">
        <v>0</v>
      </c>
      <c r="E47" s="42">
        <v>0</v>
      </c>
      <c r="G47" s="41">
        <v>0</v>
      </c>
      <c r="H47" s="46">
        <v>0</v>
      </c>
      <c r="I47" s="46">
        <v>0</v>
      </c>
      <c r="J47" s="46">
        <v>0</v>
      </c>
      <c r="K47" s="42">
        <v>0</v>
      </c>
      <c r="M47" s="41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2">
        <v>0</v>
      </c>
      <c r="U47" s="50"/>
      <c r="V47" s="49"/>
      <c r="W47" s="49"/>
      <c r="X47" s="49"/>
      <c r="Y47" s="49"/>
      <c r="Z47" s="49"/>
      <c r="AA47" s="67"/>
      <c r="AC47" s="15" t="s">
        <v>44</v>
      </c>
      <c r="AE47" s="41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8">
        <f t="shared" si="76"/>
        <v>0</v>
      </c>
      <c r="AN47" s="20">
        <f t="shared" si="77"/>
        <v>0</v>
      </c>
      <c r="AP47" s="50"/>
      <c r="AQ47" s="49"/>
      <c r="AR47" s="49"/>
      <c r="AS47" s="49"/>
      <c r="AT47" s="49"/>
      <c r="AU47" s="32"/>
      <c r="AW47" s="70"/>
      <c r="AY47" s="41">
        <v>0</v>
      </c>
      <c r="AZ47" s="46">
        <v>0</v>
      </c>
      <c r="BA47" s="46">
        <v>0</v>
      </c>
      <c r="BB47" s="20">
        <f t="shared" si="78"/>
        <v>0</v>
      </c>
    </row>
    <row r="48" spans="2:54" x14ac:dyDescent="0.3">
      <c r="B48" s="15" t="s">
        <v>45</v>
      </c>
      <c r="D48" s="41">
        <v>0</v>
      </c>
      <c r="E48" s="42">
        <v>0</v>
      </c>
      <c r="G48" s="41">
        <v>0</v>
      </c>
      <c r="H48" s="46">
        <v>0</v>
      </c>
      <c r="I48" s="46">
        <v>0</v>
      </c>
      <c r="J48" s="46">
        <v>0</v>
      </c>
      <c r="K48" s="42">
        <v>0</v>
      </c>
      <c r="M48" s="41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2">
        <v>0</v>
      </c>
      <c r="U48" s="50"/>
      <c r="V48" s="49"/>
      <c r="W48" s="49"/>
      <c r="X48" s="49"/>
      <c r="Y48" s="49"/>
      <c r="Z48" s="49"/>
      <c r="AA48" s="67"/>
      <c r="AC48" s="15" t="s">
        <v>45</v>
      </c>
      <c r="AE48" s="41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8">
        <f t="shared" si="76"/>
        <v>0</v>
      </c>
      <c r="AN48" s="20">
        <f t="shared" si="77"/>
        <v>0</v>
      </c>
      <c r="AP48" s="50"/>
      <c r="AQ48" s="49"/>
      <c r="AR48" s="49"/>
      <c r="AS48" s="49"/>
      <c r="AT48" s="49"/>
      <c r="AU48" s="32"/>
      <c r="AW48" s="70"/>
      <c r="AY48" s="41">
        <v>0</v>
      </c>
      <c r="AZ48" s="46">
        <v>0</v>
      </c>
      <c r="BA48" s="46">
        <v>0</v>
      </c>
      <c r="BB48" s="20">
        <f t="shared" si="78"/>
        <v>0</v>
      </c>
    </row>
    <row r="49" spans="2:54" x14ac:dyDescent="0.3">
      <c r="B49" s="15" t="s">
        <v>46</v>
      </c>
      <c r="D49" s="41">
        <v>0</v>
      </c>
      <c r="E49" s="42">
        <v>0</v>
      </c>
      <c r="G49" s="41">
        <v>0</v>
      </c>
      <c r="H49" s="46">
        <v>0</v>
      </c>
      <c r="I49" s="46">
        <v>0</v>
      </c>
      <c r="J49" s="46">
        <v>0</v>
      </c>
      <c r="K49" s="42">
        <v>0</v>
      </c>
      <c r="M49" s="41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2">
        <v>0</v>
      </c>
      <c r="U49" s="50"/>
      <c r="V49" s="49"/>
      <c r="W49" s="49"/>
      <c r="X49" s="49"/>
      <c r="Y49" s="49"/>
      <c r="Z49" s="49"/>
      <c r="AA49" s="67"/>
      <c r="AC49" s="15" t="s">
        <v>46</v>
      </c>
      <c r="AE49" s="41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8">
        <f t="shared" si="76"/>
        <v>0</v>
      </c>
      <c r="AN49" s="20">
        <f t="shared" si="77"/>
        <v>0</v>
      </c>
      <c r="AP49" s="50"/>
      <c r="AQ49" s="49"/>
      <c r="AR49" s="49"/>
      <c r="AS49" s="49"/>
      <c r="AT49" s="49"/>
      <c r="AU49" s="32"/>
      <c r="AW49" s="70"/>
      <c r="AY49" s="41">
        <v>0</v>
      </c>
      <c r="AZ49" s="46">
        <v>0</v>
      </c>
      <c r="BA49" s="46">
        <v>0</v>
      </c>
      <c r="BB49" s="20">
        <f t="shared" si="78"/>
        <v>0</v>
      </c>
    </row>
    <row r="50" spans="2:54" x14ac:dyDescent="0.3">
      <c r="B50" s="15" t="s">
        <v>47</v>
      </c>
      <c r="D50" s="41">
        <v>0</v>
      </c>
      <c r="E50" s="42">
        <v>0</v>
      </c>
      <c r="G50" s="41">
        <v>0</v>
      </c>
      <c r="H50" s="46">
        <v>0</v>
      </c>
      <c r="I50" s="46">
        <v>0</v>
      </c>
      <c r="J50" s="46">
        <v>0</v>
      </c>
      <c r="K50" s="42">
        <v>0</v>
      </c>
      <c r="M50" s="41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2">
        <v>0</v>
      </c>
      <c r="U50" s="50"/>
      <c r="V50" s="49"/>
      <c r="W50" s="49"/>
      <c r="X50" s="49"/>
      <c r="Y50" s="49"/>
      <c r="Z50" s="49"/>
      <c r="AA50" s="67"/>
      <c r="AC50" s="15" t="s">
        <v>47</v>
      </c>
      <c r="AE50" s="41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8">
        <f t="shared" si="76"/>
        <v>0</v>
      </c>
      <c r="AN50" s="20">
        <f t="shared" si="77"/>
        <v>0</v>
      </c>
      <c r="AP50" s="50"/>
      <c r="AQ50" s="49"/>
      <c r="AR50" s="49"/>
      <c r="AS50" s="49"/>
      <c r="AT50" s="49"/>
      <c r="AU50" s="32"/>
      <c r="AW50" s="70"/>
      <c r="AY50" s="41">
        <v>0</v>
      </c>
      <c r="AZ50" s="46">
        <v>0</v>
      </c>
      <c r="BA50" s="46">
        <v>0</v>
      </c>
      <c r="BB50" s="20">
        <f t="shared" si="78"/>
        <v>0</v>
      </c>
    </row>
    <row r="51" spans="2:54" x14ac:dyDescent="0.3">
      <c r="B51" s="15" t="s">
        <v>13</v>
      </c>
      <c r="D51" s="41">
        <v>0</v>
      </c>
      <c r="E51" s="42">
        <v>0</v>
      </c>
      <c r="G51" s="41">
        <v>0</v>
      </c>
      <c r="H51" s="46">
        <v>0</v>
      </c>
      <c r="I51" s="46">
        <v>0</v>
      </c>
      <c r="J51" s="46">
        <v>0</v>
      </c>
      <c r="K51" s="42">
        <v>0</v>
      </c>
      <c r="M51" s="41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2">
        <v>0</v>
      </c>
      <c r="U51" s="50"/>
      <c r="V51" s="49"/>
      <c r="W51" s="49"/>
      <c r="X51" s="49"/>
      <c r="Y51" s="49"/>
      <c r="Z51" s="49"/>
      <c r="AA51" s="67"/>
      <c r="AC51" s="15" t="s">
        <v>13</v>
      </c>
      <c r="AE51" s="41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8">
        <f t="shared" si="76"/>
        <v>0</v>
      </c>
      <c r="AN51" s="20">
        <f t="shared" si="77"/>
        <v>0</v>
      </c>
      <c r="AP51" s="50"/>
      <c r="AQ51" s="49"/>
      <c r="AR51" s="49"/>
      <c r="AS51" s="49"/>
      <c r="AT51" s="49"/>
      <c r="AU51" s="32"/>
      <c r="AW51" s="70"/>
      <c r="AY51" s="41">
        <v>0</v>
      </c>
      <c r="AZ51" s="46">
        <v>0</v>
      </c>
      <c r="BA51" s="46">
        <v>0</v>
      </c>
      <c r="BB51" s="20">
        <f t="shared" si="78"/>
        <v>0</v>
      </c>
    </row>
    <row r="52" spans="2:54" x14ac:dyDescent="0.3">
      <c r="B52" s="15" t="s">
        <v>49</v>
      </c>
      <c r="D52" s="41">
        <v>0</v>
      </c>
      <c r="E52" s="42">
        <v>0</v>
      </c>
      <c r="G52" s="41">
        <v>0</v>
      </c>
      <c r="H52" s="46">
        <v>0</v>
      </c>
      <c r="I52" s="46">
        <v>0</v>
      </c>
      <c r="J52" s="46">
        <v>0</v>
      </c>
      <c r="K52" s="42">
        <v>0</v>
      </c>
      <c r="M52" s="41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2">
        <v>0</v>
      </c>
      <c r="U52" s="50"/>
      <c r="V52" s="49"/>
      <c r="W52" s="49"/>
      <c r="X52" s="49"/>
      <c r="Y52" s="49"/>
      <c r="Z52" s="49"/>
      <c r="AA52" s="67"/>
      <c r="AC52" s="15" t="s">
        <v>49</v>
      </c>
      <c r="AE52" s="41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8">
        <f t="shared" si="76"/>
        <v>0</v>
      </c>
      <c r="AN52" s="20">
        <f t="shared" si="77"/>
        <v>0</v>
      </c>
      <c r="AP52" s="50"/>
      <c r="AQ52" s="49"/>
      <c r="AR52" s="49"/>
      <c r="AS52" s="49"/>
      <c r="AT52" s="49"/>
      <c r="AU52" s="32"/>
      <c r="AW52" s="70"/>
      <c r="AY52" s="41">
        <v>0</v>
      </c>
      <c r="AZ52" s="46">
        <v>0</v>
      </c>
      <c r="BA52" s="46">
        <v>0</v>
      </c>
      <c r="BB52" s="20">
        <f t="shared" si="78"/>
        <v>0</v>
      </c>
    </row>
    <row r="53" spans="2:54" ht="15" thickBot="1" x14ac:dyDescent="0.35">
      <c r="B53" s="16" t="s">
        <v>48</v>
      </c>
      <c r="D53" s="43">
        <v>0</v>
      </c>
      <c r="E53" s="44">
        <v>0</v>
      </c>
      <c r="G53" s="43">
        <v>0</v>
      </c>
      <c r="H53" s="47">
        <v>0</v>
      </c>
      <c r="I53" s="47">
        <v>0</v>
      </c>
      <c r="J53" s="47">
        <v>0</v>
      </c>
      <c r="K53" s="44">
        <v>0</v>
      </c>
      <c r="M53" s="43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4">
        <v>0</v>
      </c>
      <c r="U53" s="56"/>
      <c r="V53" s="51"/>
      <c r="W53" s="51"/>
      <c r="X53" s="51"/>
      <c r="Y53" s="51"/>
      <c r="Z53" s="51"/>
      <c r="AA53" s="68"/>
      <c r="AC53" s="16" t="s">
        <v>48</v>
      </c>
      <c r="AE53" s="43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10">
        <f t="shared" si="76"/>
        <v>0</v>
      </c>
      <c r="AN53" s="21">
        <f t="shared" si="77"/>
        <v>0</v>
      </c>
      <c r="AP53" s="56"/>
      <c r="AQ53" s="51"/>
      <c r="AR53" s="51"/>
      <c r="AS53" s="51"/>
      <c r="AT53" s="51"/>
      <c r="AU53" s="33"/>
      <c r="AW53" s="71"/>
      <c r="AY53" s="43">
        <v>0</v>
      </c>
      <c r="AZ53" s="47">
        <v>0</v>
      </c>
      <c r="BA53" s="47">
        <v>0</v>
      </c>
      <c r="BB53" s="21">
        <f t="shared" si="78"/>
        <v>0</v>
      </c>
    </row>
    <row r="54" spans="2:54" ht="15" thickBot="1" x14ac:dyDescent="0.35">
      <c r="B54" s="12" t="s">
        <v>14</v>
      </c>
      <c r="D54" s="26">
        <f t="shared" ref="D54:E54" si="79">SUM(D46:D53)</f>
        <v>0</v>
      </c>
      <c r="E54" s="27">
        <f t="shared" si="79"/>
        <v>0</v>
      </c>
      <c r="G54" s="26">
        <f t="shared" ref="G54:K54" si="80">SUM(G46:G53)</f>
        <v>0</v>
      </c>
      <c r="H54" s="28">
        <f t="shared" si="80"/>
        <v>0</v>
      </c>
      <c r="I54" s="28">
        <f t="shared" si="80"/>
        <v>0</v>
      </c>
      <c r="J54" s="28">
        <f t="shared" si="80"/>
        <v>0</v>
      </c>
      <c r="K54" s="27">
        <f t="shared" si="80"/>
        <v>0</v>
      </c>
      <c r="M54" s="26">
        <f t="shared" ref="M54:S54" si="81">SUM(M46:M53)</f>
        <v>0</v>
      </c>
      <c r="N54" s="28">
        <f t="shared" si="81"/>
        <v>0</v>
      </c>
      <c r="O54" s="28">
        <f t="shared" si="81"/>
        <v>0</v>
      </c>
      <c r="P54" s="28">
        <f t="shared" si="81"/>
        <v>0</v>
      </c>
      <c r="Q54" s="28">
        <f t="shared" si="81"/>
        <v>0</v>
      </c>
      <c r="R54" s="28">
        <f t="shared" si="81"/>
        <v>0</v>
      </c>
      <c r="S54" s="27">
        <f t="shared" si="81"/>
        <v>0</v>
      </c>
      <c r="U54" s="37"/>
      <c r="V54" s="36"/>
      <c r="W54" s="36"/>
      <c r="X54" s="36"/>
      <c r="Y54" s="36"/>
      <c r="Z54" s="36"/>
      <c r="AA54" s="38"/>
      <c r="AC54" s="12" t="s">
        <v>14</v>
      </c>
      <c r="AE54" s="26">
        <f t="shared" ref="AE54:AN54" si="82">SUM(AE46:AE53)</f>
        <v>0</v>
      </c>
      <c r="AF54" s="28">
        <f t="shared" si="82"/>
        <v>0</v>
      </c>
      <c r="AG54" s="28">
        <f t="shared" si="82"/>
        <v>0</v>
      </c>
      <c r="AH54" s="28">
        <f t="shared" si="82"/>
        <v>0</v>
      </c>
      <c r="AI54" s="28">
        <f t="shared" si="82"/>
        <v>0</v>
      </c>
      <c r="AJ54" s="28">
        <f t="shared" si="82"/>
        <v>0</v>
      </c>
      <c r="AK54" s="28">
        <f t="shared" si="82"/>
        <v>0</v>
      </c>
      <c r="AL54" s="28">
        <f t="shared" si="82"/>
        <v>0</v>
      </c>
      <c r="AM54" s="28">
        <f t="shared" si="82"/>
        <v>0</v>
      </c>
      <c r="AN54" s="27">
        <f t="shared" si="82"/>
        <v>0</v>
      </c>
      <c r="AP54" s="37"/>
      <c r="AQ54" s="36"/>
      <c r="AR54" s="36"/>
      <c r="AS54" s="36"/>
      <c r="AT54" s="36"/>
      <c r="AU54" s="38"/>
      <c r="AW54" s="65"/>
      <c r="AY54" s="26">
        <f t="shared" ref="AY54:BB54" si="83">SUM(AY46:AY53)</f>
        <v>0</v>
      </c>
      <c r="AZ54" s="28">
        <f t="shared" si="83"/>
        <v>0</v>
      </c>
      <c r="BA54" s="28">
        <f t="shared" si="83"/>
        <v>0</v>
      </c>
      <c r="BB54" s="27">
        <f t="shared" si="83"/>
        <v>0</v>
      </c>
    </row>
    <row r="55" spans="2:54" ht="15" thickBot="1" x14ac:dyDescent="0.35">
      <c r="B55" s="13" t="s">
        <v>50</v>
      </c>
      <c r="D55" s="22">
        <f t="shared" ref="D55:E55" si="84">D44+D54</f>
        <v>0</v>
      </c>
      <c r="E55" s="24">
        <f t="shared" si="84"/>
        <v>0</v>
      </c>
      <c r="G55" s="22">
        <f t="shared" ref="G55:K55" si="85">G44+G54</f>
        <v>0</v>
      </c>
      <c r="H55" s="23">
        <f t="shared" si="85"/>
        <v>0</v>
      </c>
      <c r="I55" s="23">
        <f t="shared" si="85"/>
        <v>0</v>
      </c>
      <c r="J55" s="23">
        <f t="shared" si="85"/>
        <v>0</v>
      </c>
      <c r="K55" s="24">
        <f t="shared" si="85"/>
        <v>0</v>
      </c>
      <c r="M55" s="22">
        <f t="shared" ref="M55:S55" si="86">M44+M54</f>
        <v>0</v>
      </c>
      <c r="N55" s="23">
        <f t="shared" si="86"/>
        <v>0</v>
      </c>
      <c r="O55" s="23">
        <f t="shared" si="86"/>
        <v>0</v>
      </c>
      <c r="P55" s="23">
        <f t="shared" si="86"/>
        <v>0</v>
      </c>
      <c r="Q55" s="23">
        <f t="shared" si="86"/>
        <v>0</v>
      </c>
      <c r="R55" s="23">
        <f t="shared" si="86"/>
        <v>0</v>
      </c>
      <c r="S55" s="24">
        <f t="shared" si="86"/>
        <v>0</v>
      </c>
      <c r="U55" s="22">
        <f t="shared" ref="U55:AA55" si="87">U44</f>
        <v>0</v>
      </c>
      <c r="V55" s="23">
        <f t="shared" si="87"/>
        <v>0</v>
      </c>
      <c r="W55" s="23">
        <f t="shared" si="87"/>
        <v>0</v>
      </c>
      <c r="X55" s="23">
        <f t="shared" si="87"/>
        <v>0</v>
      </c>
      <c r="Y55" s="23">
        <f t="shared" si="87"/>
        <v>0</v>
      </c>
      <c r="Z55" s="23">
        <f t="shared" si="87"/>
        <v>0</v>
      </c>
      <c r="AA55" s="24">
        <f t="shared" si="87"/>
        <v>0</v>
      </c>
      <c r="AC55" s="13" t="s">
        <v>50</v>
      </c>
      <c r="AE55" s="22">
        <f t="shared" ref="AE55:AN55" si="88">AE44+AE54</f>
        <v>0</v>
      </c>
      <c r="AF55" s="23">
        <f t="shared" si="88"/>
        <v>0</v>
      </c>
      <c r="AG55" s="23">
        <f t="shared" si="88"/>
        <v>0</v>
      </c>
      <c r="AH55" s="23">
        <f t="shared" si="88"/>
        <v>0</v>
      </c>
      <c r="AI55" s="23">
        <f t="shared" si="88"/>
        <v>0</v>
      </c>
      <c r="AJ55" s="23">
        <f t="shared" si="88"/>
        <v>0</v>
      </c>
      <c r="AK55" s="23">
        <f t="shared" si="88"/>
        <v>0</v>
      </c>
      <c r="AL55" s="23">
        <f t="shared" si="88"/>
        <v>0</v>
      </c>
      <c r="AM55" s="23">
        <f t="shared" si="88"/>
        <v>0</v>
      </c>
      <c r="AN55" s="24">
        <f t="shared" si="88"/>
        <v>0</v>
      </c>
      <c r="AP55" s="22">
        <f t="shared" ref="AP55:AU55" si="89">AP44</f>
        <v>0</v>
      </c>
      <c r="AQ55" s="23">
        <f t="shared" si="89"/>
        <v>0</v>
      </c>
      <c r="AR55" s="23">
        <f t="shared" si="89"/>
        <v>0</v>
      </c>
      <c r="AS55" s="23">
        <f t="shared" si="89"/>
        <v>0</v>
      </c>
      <c r="AT55" s="23">
        <f t="shared" si="89"/>
        <v>0</v>
      </c>
      <c r="AU55" s="24">
        <f t="shared" si="89"/>
        <v>0</v>
      </c>
      <c r="AW55" s="25">
        <f>AW44</f>
        <v>0</v>
      </c>
      <c r="AY55" s="22">
        <f t="shared" ref="AY55:BB55" si="90">AY44+AY54</f>
        <v>0</v>
      </c>
      <c r="AZ55" s="23">
        <f t="shared" si="90"/>
        <v>0</v>
      </c>
      <c r="BA55" s="23">
        <f t="shared" si="90"/>
        <v>0</v>
      </c>
      <c r="BB55" s="24">
        <f t="shared" si="90"/>
        <v>0</v>
      </c>
    </row>
    <row r="56" spans="2:54" ht="6.75" customHeight="1" thickBot="1" x14ac:dyDescent="0.35"/>
    <row r="57" spans="2:54" ht="30" customHeight="1" thickBot="1" x14ac:dyDescent="0.35">
      <c r="B57" s="9" t="s">
        <v>51</v>
      </c>
      <c r="AC57" s="9" t="s">
        <v>51</v>
      </c>
    </row>
    <row r="58" spans="2:54" ht="15.75" customHeight="1" thickBot="1" x14ac:dyDescent="0.35">
      <c r="B58" s="119" t="s">
        <v>52</v>
      </c>
      <c r="AC58" s="14" t="s">
        <v>52</v>
      </c>
    </row>
    <row r="59" spans="2:54" x14ac:dyDescent="0.3">
      <c r="B59" s="131" t="s">
        <v>43</v>
      </c>
      <c r="D59" s="39">
        <v>0</v>
      </c>
      <c r="E59" s="40">
        <v>0</v>
      </c>
      <c r="G59" s="39">
        <v>0</v>
      </c>
      <c r="H59" s="45">
        <v>0</v>
      </c>
      <c r="I59" s="45">
        <v>0</v>
      </c>
      <c r="J59" s="45">
        <v>0</v>
      </c>
      <c r="K59" s="40">
        <v>0</v>
      </c>
      <c r="M59" s="39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0">
        <v>0</v>
      </c>
      <c r="U59" s="55"/>
      <c r="V59" s="48"/>
      <c r="W59" s="48"/>
      <c r="X59" s="48"/>
      <c r="Y59" s="48"/>
      <c r="Z59" s="48"/>
      <c r="AA59" s="66"/>
      <c r="AC59" s="15" t="s">
        <v>43</v>
      </c>
      <c r="AE59" s="39">
        <v>0</v>
      </c>
      <c r="AF59" s="45">
        <v>0</v>
      </c>
      <c r="AG59" s="45">
        <v>0</v>
      </c>
      <c r="AH59" s="45">
        <v>0</v>
      </c>
      <c r="AI59" s="48"/>
      <c r="AJ59" s="48"/>
      <c r="AK59" s="48"/>
      <c r="AL59" s="48"/>
      <c r="AM59" s="18">
        <f t="shared" ref="AM59:AM66" si="91">AE59+AG59</f>
        <v>0</v>
      </c>
      <c r="AN59" s="19">
        <f t="shared" ref="AN59:AN66" si="92">AF59+AH59</f>
        <v>0</v>
      </c>
      <c r="AP59" s="55"/>
      <c r="AQ59" s="48"/>
      <c r="AR59" s="48"/>
      <c r="AS59" s="48"/>
      <c r="AT59" s="48"/>
      <c r="AU59" s="31"/>
      <c r="AW59" s="69"/>
      <c r="AY59" s="55"/>
      <c r="AZ59" s="48"/>
      <c r="BA59" s="48"/>
      <c r="BB59" s="31"/>
    </row>
    <row r="60" spans="2:54" x14ac:dyDescent="0.3">
      <c r="B60" s="15" t="s">
        <v>44</v>
      </c>
      <c r="D60" s="41">
        <v>0</v>
      </c>
      <c r="E60" s="42">
        <v>0</v>
      </c>
      <c r="G60" s="41">
        <v>0</v>
      </c>
      <c r="H60" s="46">
        <v>0</v>
      </c>
      <c r="I60" s="46">
        <v>0</v>
      </c>
      <c r="J60" s="46">
        <v>0</v>
      </c>
      <c r="K60" s="42">
        <v>0</v>
      </c>
      <c r="M60" s="41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2">
        <v>0</v>
      </c>
      <c r="U60" s="50"/>
      <c r="V60" s="49"/>
      <c r="W60" s="49"/>
      <c r="X60" s="49"/>
      <c r="Y60" s="49"/>
      <c r="Z60" s="49"/>
      <c r="AA60" s="67"/>
      <c r="AC60" s="15" t="s">
        <v>44</v>
      </c>
      <c r="AE60" s="41">
        <v>0</v>
      </c>
      <c r="AF60" s="46">
        <v>0</v>
      </c>
      <c r="AG60" s="46">
        <v>0</v>
      </c>
      <c r="AH60" s="46">
        <v>0</v>
      </c>
      <c r="AI60" s="49"/>
      <c r="AJ60" s="49"/>
      <c r="AK60" s="49"/>
      <c r="AL60" s="49"/>
      <c r="AM60" s="8">
        <f t="shared" si="91"/>
        <v>0</v>
      </c>
      <c r="AN60" s="20">
        <f t="shared" si="92"/>
        <v>0</v>
      </c>
      <c r="AP60" s="50"/>
      <c r="AQ60" s="49"/>
      <c r="AR60" s="49"/>
      <c r="AS60" s="49"/>
      <c r="AT60" s="49"/>
      <c r="AU60" s="32"/>
      <c r="AW60" s="70"/>
      <c r="AY60" s="50"/>
      <c r="AZ60" s="49"/>
      <c r="BA60" s="49"/>
      <c r="BB60" s="32"/>
    </row>
    <row r="61" spans="2:54" x14ac:dyDescent="0.3">
      <c r="B61" s="15" t="s">
        <v>45</v>
      </c>
      <c r="D61" s="41">
        <v>0</v>
      </c>
      <c r="E61" s="42">
        <v>0</v>
      </c>
      <c r="G61" s="41">
        <v>0</v>
      </c>
      <c r="H61" s="46">
        <v>0</v>
      </c>
      <c r="I61" s="46">
        <v>0</v>
      </c>
      <c r="J61" s="46">
        <v>0</v>
      </c>
      <c r="K61" s="42">
        <v>0</v>
      </c>
      <c r="M61" s="41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2">
        <v>0</v>
      </c>
      <c r="U61" s="50"/>
      <c r="V61" s="49"/>
      <c r="W61" s="49"/>
      <c r="X61" s="49"/>
      <c r="Y61" s="49"/>
      <c r="Z61" s="49"/>
      <c r="AA61" s="67"/>
      <c r="AC61" s="15" t="s">
        <v>45</v>
      </c>
      <c r="AE61" s="41">
        <v>0</v>
      </c>
      <c r="AF61" s="46">
        <v>0</v>
      </c>
      <c r="AG61" s="46">
        <v>0</v>
      </c>
      <c r="AH61" s="46">
        <v>0</v>
      </c>
      <c r="AI61" s="49"/>
      <c r="AJ61" s="49"/>
      <c r="AK61" s="49"/>
      <c r="AL61" s="49"/>
      <c r="AM61" s="8">
        <f t="shared" si="91"/>
        <v>0</v>
      </c>
      <c r="AN61" s="20">
        <f t="shared" si="92"/>
        <v>0</v>
      </c>
      <c r="AP61" s="50"/>
      <c r="AQ61" s="49"/>
      <c r="AR61" s="49"/>
      <c r="AS61" s="49"/>
      <c r="AT61" s="49"/>
      <c r="AU61" s="32"/>
      <c r="AW61" s="70"/>
      <c r="AY61" s="50"/>
      <c r="AZ61" s="49"/>
      <c r="BA61" s="49"/>
      <c r="BB61" s="32"/>
    </row>
    <row r="62" spans="2:54" x14ac:dyDescent="0.3">
      <c r="B62" s="15" t="s">
        <v>46</v>
      </c>
      <c r="D62" s="41">
        <v>0</v>
      </c>
      <c r="E62" s="42">
        <v>0</v>
      </c>
      <c r="G62" s="41">
        <v>0</v>
      </c>
      <c r="H62" s="46">
        <v>0</v>
      </c>
      <c r="I62" s="46">
        <v>0</v>
      </c>
      <c r="J62" s="46">
        <v>0</v>
      </c>
      <c r="K62" s="42">
        <v>0</v>
      </c>
      <c r="M62" s="41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2">
        <v>0</v>
      </c>
      <c r="U62" s="50"/>
      <c r="V62" s="49"/>
      <c r="W62" s="49"/>
      <c r="X62" s="49"/>
      <c r="Y62" s="49"/>
      <c r="Z62" s="49"/>
      <c r="AA62" s="67"/>
      <c r="AC62" s="15" t="s">
        <v>46</v>
      </c>
      <c r="AE62" s="41">
        <v>0</v>
      </c>
      <c r="AF62" s="46">
        <v>0</v>
      </c>
      <c r="AG62" s="46">
        <v>0</v>
      </c>
      <c r="AH62" s="46">
        <v>0</v>
      </c>
      <c r="AI62" s="49"/>
      <c r="AJ62" s="49"/>
      <c r="AK62" s="49"/>
      <c r="AL62" s="49"/>
      <c r="AM62" s="8">
        <f t="shared" si="91"/>
        <v>0</v>
      </c>
      <c r="AN62" s="20">
        <f t="shared" si="92"/>
        <v>0</v>
      </c>
      <c r="AP62" s="50"/>
      <c r="AQ62" s="49"/>
      <c r="AR62" s="49"/>
      <c r="AS62" s="49"/>
      <c r="AT62" s="49"/>
      <c r="AU62" s="32"/>
      <c r="AW62" s="70"/>
      <c r="AY62" s="50"/>
      <c r="AZ62" s="49"/>
      <c r="BA62" s="49"/>
      <c r="BB62" s="32"/>
    </row>
    <row r="63" spans="2:54" x14ac:dyDescent="0.3">
      <c r="B63" s="15" t="s">
        <v>47</v>
      </c>
      <c r="D63" s="41">
        <v>1</v>
      </c>
      <c r="E63" s="42">
        <v>1</v>
      </c>
      <c r="G63" s="41">
        <v>0</v>
      </c>
      <c r="H63" s="46">
        <v>0</v>
      </c>
      <c r="I63" s="46">
        <v>1</v>
      </c>
      <c r="J63" s="46">
        <v>1</v>
      </c>
      <c r="K63" s="42">
        <v>1</v>
      </c>
      <c r="M63" s="41">
        <v>1</v>
      </c>
      <c r="N63" s="46">
        <v>1</v>
      </c>
      <c r="O63" s="46">
        <v>1</v>
      </c>
      <c r="P63" s="46">
        <v>1</v>
      </c>
      <c r="Q63" s="46">
        <v>1</v>
      </c>
      <c r="R63" s="46">
        <v>0</v>
      </c>
      <c r="S63" s="42">
        <v>1</v>
      </c>
      <c r="U63" s="50"/>
      <c r="V63" s="49"/>
      <c r="W63" s="49"/>
      <c r="X63" s="49"/>
      <c r="Y63" s="49"/>
      <c r="Z63" s="49"/>
      <c r="AA63" s="67"/>
      <c r="AC63" s="15" t="s">
        <v>47</v>
      </c>
      <c r="AE63" s="41">
        <v>12</v>
      </c>
      <c r="AF63" s="46">
        <v>5</v>
      </c>
      <c r="AG63" s="46">
        <v>13</v>
      </c>
      <c r="AH63" s="46">
        <v>4</v>
      </c>
      <c r="AI63" s="49"/>
      <c r="AJ63" s="49"/>
      <c r="AK63" s="49"/>
      <c r="AL63" s="49"/>
      <c r="AM63" s="8">
        <f t="shared" si="91"/>
        <v>25</v>
      </c>
      <c r="AN63" s="20">
        <f t="shared" si="92"/>
        <v>9</v>
      </c>
      <c r="AP63" s="50"/>
      <c r="AQ63" s="49"/>
      <c r="AR63" s="49"/>
      <c r="AS63" s="49"/>
      <c r="AT63" s="49"/>
      <c r="AU63" s="32"/>
      <c r="AW63" s="70"/>
      <c r="AY63" s="50"/>
      <c r="AZ63" s="49"/>
      <c r="BA63" s="49">
        <v>12</v>
      </c>
      <c r="BB63" s="32"/>
    </row>
    <row r="64" spans="2:54" x14ac:dyDescent="0.3">
      <c r="B64" s="15" t="s">
        <v>13</v>
      </c>
      <c r="D64" s="41">
        <v>1</v>
      </c>
      <c r="E64" s="42">
        <v>1</v>
      </c>
      <c r="G64" s="41">
        <v>0</v>
      </c>
      <c r="H64" s="46">
        <v>0</v>
      </c>
      <c r="I64" s="46">
        <v>0</v>
      </c>
      <c r="J64" s="46">
        <v>1</v>
      </c>
      <c r="K64" s="42">
        <v>1</v>
      </c>
      <c r="M64" s="41">
        <v>1</v>
      </c>
      <c r="N64" s="46">
        <v>1</v>
      </c>
      <c r="O64" s="46">
        <v>0</v>
      </c>
      <c r="P64" s="46">
        <v>0</v>
      </c>
      <c r="Q64" s="46">
        <v>0</v>
      </c>
      <c r="R64" s="46">
        <v>0</v>
      </c>
      <c r="S64" s="42">
        <v>0</v>
      </c>
      <c r="U64" s="50"/>
      <c r="V64" s="49"/>
      <c r="W64" s="49"/>
      <c r="X64" s="49"/>
      <c r="Y64" s="49"/>
      <c r="Z64" s="49"/>
      <c r="AA64" s="67"/>
      <c r="AC64" s="15" t="s">
        <v>13</v>
      </c>
      <c r="AE64" s="41">
        <v>9</v>
      </c>
      <c r="AF64" s="46">
        <v>3</v>
      </c>
      <c r="AG64" s="46">
        <v>14</v>
      </c>
      <c r="AH64" s="46">
        <v>8</v>
      </c>
      <c r="AI64" s="49"/>
      <c r="AJ64" s="49"/>
      <c r="AK64" s="49"/>
      <c r="AL64" s="49"/>
      <c r="AM64" s="8">
        <f t="shared" si="91"/>
        <v>23</v>
      </c>
      <c r="AN64" s="20">
        <f t="shared" si="92"/>
        <v>11</v>
      </c>
      <c r="AP64" s="50"/>
      <c r="AQ64" s="49"/>
      <c r="AR64" s="49"/>
      <c r="AS64" s="49"/>
      <c r="AT64" s="49"/>
      <c r="AU64" s="32"/>
      <c r="AW64" s="70"/>
      <c r="AY64" s="50"/>
      <c r="AZ64" s="49"/>
      <c r="BA64" s="49">
        <v>9</v>
      </c>
      <c r="BB64" s="32"/>
    </row>
    <row r="65" spans="1:54" x14ac:dyDescent="0.3">
      <c r="B65" s="15" t="s">
        <v>49</v>
      </c>
      <c r="D65" s="41">
        <v>6</v>
      </c>
      <c r="E65" s="42">
        <v>6</v>
      </c>
      <c r="G65" s="41">
        <v>4</v>
      </c>
      <c r="H65" s="46">
        <v>2</v>
      </c>
      <c r="I65" s="46">
        <v>4</v>
      </c>
      <c r="J65" s="46">
        <v>5</v>
      </c>
      <c r="K65" s="42">
        <v>5</v>
      </c>
      <c r="M65" s="41">
        <v>5</v>
      </c>
      <c r="N65" s="46">
        <v>4</v>
      </c>
      <c r="O65" s="46">
        <v>4</v>
      </c>
      <c r="P65" s="46">
        <v>5</v>
      </c>
      <c r="Q65" s="46">
        <v>4</v>
      </c>
      <c r="R65" s="46">
        <v>1</v>
      </c>
      <c r="S65" s="42">
        <v>2</v>
      </c>
      <c r="U65" s="50"/>
      <c r="V65" s="49"/>
      <c r="W65" s="49"/>
      <c r="X65" s="49"/>
      <c r="Y65" s="49"/>
      <c r="Z65" s="49"/>
      <c r="AA65" s="67"/>
      <c r="AC65" s="15" t="s">
        <v>49</v>
      </c>
      <c r="AE65" s="41">
        <v>53</v>
      </c>
      <c r="AF65" s="46">
        <v>26</v>
      </c>
      <c r="AG65" s="46">
        <v>105</v>
      </c>
      <c r="AH65" s="46">
        <v>60</v>
      </c>
      <c r="AI65" s="49"/>
      <c r="AJ65" s="49"/>
      <c r="AK65" s="49"/>
      <c r="AL65" s="49"/>
      <c r="AM65" s="8">
        <f t="shared" si="91"/>
        <v>158</v>
      </c>
      <c r="AN65" s="20">
        <f t="shared" si="92"/>
        <v>86</v>
      </c>
      <c r="AP65" s="50"/>
      <c r="AQ65" s="49"/>
      <c r="AR65" s="49"/>
      <c r="AS65" s="49"/>
      <c r="AT65" s="49"/>
      <c r="AU65" s="32"/>
      <c r="AW65" s="70"/>
      <c r="AY65" s="50"/>
      <c r="AZ65" s="49"/>
      <c r="BA65" s="49">
        <v>53</v>
      </c>
      <c r="BB65" s="32"/>
    </row>
    <row r="66" spans="1:54" ht="15" thickBot="1" x14ac:dyDescent="0.35">
      <c r="B66" s="16" t="s">
        <v>48</v>
      </c>
      <c r="D66" s="43">
        <v>0</v>
      </c>
      <c r="E66" s="44">
        <v>0</v>
      </c>
      <c r="G66" s="43">
        <v>0</v>
      </c>
      <c r="H66" s="47">
        <v>0</v>
      </c>
      <c r="I66" s="47">
        <v>0</v>
      </c>
      <c r="J66" s="47">
        <v>0</v>
      </c>
      <c r="K66" s="44">
        <v>0</v>
      </c>
      <c r="M66" s="43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4">
        <v>0</v>
      </c>
      <c r="U66" s="56"/>
      <c r="V66" s="51"/>
      <c r="W66" s="51"/>
      <c r="X66" s="51"/>
      <c r="Y66" s="51"/>
      <c r="Z66" s="51"/>
      <c r="AA66" s="68"/>
      <c r="AC66" s="16" t="s">
        <v>48</v>
      </c>
      <c r="AE66" s="43">
        <v>0</v>
      </c>
      <c r="AF66" s="47">
        <v>0</v>
      </c>
      <c r="AG66" s="47">
        <v>0</v>
      </c>
      <c r="AH66" s="47">
        <v>0</v>
      </c>
      <c r="AI66" s="51"/>
      <c r="AJ66" s="51"/>
      <c r="AK66" s="51"/>
      <c r="AL66" s="51"/>
      <c r="AM66" s="10">
        <f t="shared" si="91"/>
        <v>0</v>
      </c>
      <c r="AN66" s="21">
        <f t="shared" si="92"/>
        <v>0</v>
      </c>
      <c r="AP66" s="56"/>
      <c r="AQ66" s="51"/>
      <c r="AR66" s="51"/>
      <c r="AS66" s="51"/>
      <c r="AT66" s="51"/>
      <c r="AU66" s="33"/>
      <c r="AW66" s="71"/>
      <c r="AY66" s="56"/>
      <c r="AZ66" s="51"/>
      <c r="BA66" s="51"/>
      <c r="BB66" s="33"/>
    </row>
    <row r="67" spans="1:54" ht="15" thickBot="1" x14ac:dyDescent="0.35">
      <c r="B67" s="11" t="s">
        <v>53</v>
      </c>
      <c r="D67" s="22">
        <f t="shared" ref="D67:E67" si="93">SUM(D59:D66)</f>
        <v>8</v>
      </c>
      <c r="E67" s="24">
        <f t="shared" si="93"/>
        <v>8</v>
      </c>
      <c r="G67" s="22">
        <f t="shared" ref="G67:K67" si="94">SUM(G59:G66)</f>
        <v>4</v>
      </c>
      <c r="H67" s="23">
        <f t="shared" si="94"/>
        <v>2</v>
      </c>
      <c r="I67" s="23">
        <f t="shared" si="94"/>
        <v>5</v>
      </c>
      <c r="J67" s="23">
        <f t="shared" si="94"/>
        <v>7</v>
      </c>
      <c r="K67" s="24">
        <f t="shared" si="94"/>
        <v>7</v>
      </c>
      <c r="M67" s="22">
        <f t="shared" ref="M67:S67" si="95">SUM(M59:M66)</f>
        <v>7</v>
      </c>
      <c r="N67" s="23">
        <f t="shared" si="95"/>
        <v>6</v>
      </c>
      <c r="O67" s="23">
        <f t="shared" si="95"/>
        <v>5</v>
      </c>
      <c r="P67" s="23">
        <f t="shared" si="95"/>
        <v>6</v>
      </c>
      <c r="Q67" s="23">
        <f t="shared" si="95"/>
        <v>5</v>
      </c>
      <c r="R67" s="23">
        <f t="shared" si="95"/>
        <v>1</v>
      </c>
      <c r="S67" s="24">
        <f t="shared" si="95"/>
        <v>3</v>
      </c>
      <c r="U67" s="34"/>
      <c r="V67" s="30"/>
      <c r="W67" s="30"/>
      <c r="X67" s="30"/>
      <c r="Y67" s="30"/>
      <c r="Z67" s="30"/>
      <c r="AA67" s="35"/>
      <c r="AC67" s="11" t="s">
        <v>53</v>
      </c>
      <c r="AE67" s="22">
        <f t="shared" ref="AE67:AH67" si="96">SUM(AE59:AE66)</f>
        <v>74</v>
      </c>
      <c r="AF67" s="23">
        <f t="shared" si="96"/>
        <v>34</v>
      </c>
      <c r="AG67" s="23">
        <f t="shared" si="96"/>
        <v>132</v>
      </c>
      <c r="AH67" s="23">
        <f t="shared" si="96"/>
        <v>72</v>
      </c>
      <c r="AI67" s="30"/>
      <c r="AJ67" s="30"/>
      <c r="AK67" s="30"/>
      <c r="AL67" s="30"/>
      <c r="AM67" s="23">
        <f t="shared" ref="AM67:AN67" si="97">SUM(AM59:AM66)</f>
        <v>206</v>
      </c>
      <c r="AN67" s="24">
        <f t="shared" si="97"/>
        <v>106</v>
      </c>
      <c r="AP67" s="34"/>
      <c r="AQ67" s="30"/>
      <c r="AR67" s="30"/>
      <c r="AS67" s="30"/>
      <c r="AT67" s="30"/>
      <c r="AU67" s="35"/>
      <c r="AW67" s="72"/>
      <c r="AY67" s="34"/>
      <c r="AZ67" s="30"/>
      <c r="BA67" s="30"/>
      <c r="BB67" s="35"/>
    </row>
    <row r="68" spans="1:54" ht="28.2" thickBot="1" x14ac:dyDescent="0.35">
      <c r="B68" s="120" t="s">
        <v>54</v>
      </c>
      <c r="AC68" s="64" t="s">
        <v>54</v>
      </c>
    </row>
    <row r="69" spans="1:54" x14ac:dyDescent="0.3">
      <c r="B69" s="15" t="s">
        <v>55</v>
      </c>
      <c r="D69" s="39">
        <v>0</v>
      </c>
      <c r="E69" s="40">
        <v>0</v>
      </c>
      <c r="G69" s="55"/>
      <c r="H69" s="48"/>
      <c r="I69" s="48"/>
      <c r="J69" s="48"/>
      <c r="K69" s="66"/>
      <c r="M69" s="55"/>
      <c r="N69" s="48"/>
      <c r="O69" s="48"/>
      <c r="P69" s="48"/>
      <c r="Q69" s="48"/>
      <c r="R69" s="48"/>
      <c r="S69" s="66"/>
      <c r="U69" s="55"/>
      <c r="V69" s="48"/>
      <c r="W69" s="48"/>
      <c r="X69" s="48"/>
      <c r="Y69" s="48"/>
      <c r="Z69" s="48"/>
      <c r="AA69" s="66"/>
      <c r="AC69" s="15" t="s">
        <v>55</v>
      </c>
      <c r="AE69" s="39">
        <v>0</v>
      </c>
      <c r="AF69" s="45">
        <v>0</v>
      </c>
      <c r="AG69" s="45">
        <v>0</v>
      </c>
      <c r="AH69" s="45">
        <v>0</v>
      </c>
      <c r="AI69" s="48"/>
      <c r="AJ69" s="48"/>
      <c r="AK69" s="48"/>
      <c r="AL69" s="48"/>
      <c r="AM69" s="18">
        <f>AE69+AG69</f>
        <v>0</v>
      </c>
      <c r="AN69" s="19">
        <f>AF69+AH69</f>
        <v>0</v>
      </c>
      <c r="AP69" s="55"/>
      <c r="AQ69" s="48"/>
      <c r="AR69" s="48"/>
      <c r="AS69" s="48"/>
      <c r="AT69" s="48"/>
      <c r="AU69" s="31"/>
      <c r="AW69" s="69"/>
      <c r="AY69" s="55"/>
      <c r="AZ69" s="48"/>
      <c r="BA69" s="48"/>
      <c r="BB69" s="40">
        <v>0</v>
      </c>
    </row>
    <row r="70" spans="1:54" ht="15" thickBot="1" x14ac:dyDescent="0.35">
      <c r="B70" s="15" t="s">
        <v>108</v>
      </c>
      <c r="D70" s="56"/>
      <c r="E70" s="68"/>
      <c r="G70" s="56"/>
      <c r="H70" s="51"/>
      <c r="I70" s="51"/>
      <c r="J70" s="51"/>
      <c r="K70" s="68"/>
      <c r="M70" s="56"/>
      <c r="N70" s="51"/>
      <c r="O70" s="51"/>
      <c r="P70" s="51"/>
      <c r="Q70" s="51"/>
      <c r="R70" s="51"/>
      <c r="S70" s="68"/>
      <c r="U70" s="56"/>
      <c r="V70" s="51"/>
      <c r="W70" s="51"/>
      <c r="X70" s="51"/>
      <c r="Y70" s="51"/>
      <c r="Z70" s="51"/>
      <c r="AA70" s="68"/>
      <c r="AC70" s="16" t="s">
        <v>56</v>
      </c>
      <c r="AE70" s="43"/>
      <c r="AF70" s="47"/>
      <c r="AG70" s="47"/>
      <c r="AH70" s="47"/>
      <c r="AI70" s="47">
        <v>0</v>
      </c>
      <c r="AJ70" s="47">
        <v>0</v>
      </c>
      <c r="AK70" s="51"/>
      <c r="AL70" s="51"/>
      <c r="AM70" s="10">
        <f>AI70</f>
        <v>0</v>
      </c>
      <c r="AN70" s="21">
        <f>AJ70</f>
        <v>0</v>
      </c>
      <c r="AP70" s="56"/>
      <c r="AQ70" s="51"/>
      <c r="AR70" s="51"/>
      <c r="AS70" s="51"/>
      <c r="AT70" s="51"/>
      <c r="AU70" s="33"/>
      <c r="AW70" s="71"/>
      <c r="AY70" s="56"/>
      <c r="AZ70" s="51"/>
      <c r="BA70" s="51"/>
      <c r="BB70" s="44">
        <v>0</v>
      </c>
    </row>
    <row r="71" spans="1:54" ht="15" thickBot="1" x14ac:dyDescent="0.35">
      <c r="B71" s="12" t="s">
        <v>53</v>
      </c>
      <c r="D71" s="26">
        <f t="shared" ref="D71:E71" si="98">SUM(D69)</f>
        <v>0</v>
      </c>
      <c r="E71" s="27">
        <f t="shared" si="98"/>
        <v>0</v>
      </c>
      <c r="G71" s="37"/>
      <c r="H71" s="36"/>
      <c r="I71" s="36"/>
      <c r="J71" s="36"/>
      <c r="K71" s="38"/>
      <c r="M71" s="37"/>
      <c r="N71" s="36"/>
      <c r="O71" s="36"/>
      <c r="P71" s="36"/>
      <c r="Q71" s="36"/>
      <c r="R71" s="36"/>
      <c r="S71" s="38"/>
      <c r="U71" s="37"/>
      <c r="V71" s="36"/>
      <c r="W71" s="36"/>
      <c r="X71" s="36"/>
      <c r="Y71" s="36"/>
      <c r="Z71" s="36"/>
      <c r="AA71" s="38"/>
      <c r="AC71" s="12" t="s">
        <v>53</v>
      </c>
      <c r="AE71" s="26">
        <f t="shared" ref="AE71:AH71" si="99">SUM(AE69)</f>
        <v>0</v>
      </c>
      <c r="AF71" s="28">
        <f t="shared" si="99"/>
        <v>0</v>
      </c>
      <c r="AG71" s="28">
        <f t="shared" si="99"/>
        <v>0</v>
      </c>
      <c r="AH71" s="28">
        <f t="shared" si="99"/>
        <v>0</v>
      </c>
      <c r="AI71" s="28">
        <f t="shared" ref="AI71:AJ71" si="100">SUM(AI70)</f>
        <v>0</v>
      </c>
      <c r="AJ71" s="28">
        <f t="shared" si="100"/>
        <v>0</v>
      </c>
      <c r="AK71" s="36"/>
      <c r="AL71" s="36"/>
      <c r="AM71" s="28">
        <f t="shared" ref="AM71:AN71" si="101">SUM(AM69:AM70)</f>
        <v>0</v>
      </c>
      <c r="AN71" s="27">
        <f t="shared" si="101"/>
        <v>0</v>
      </c>
      <c r="AP71" s="37"/>
      <c r="AQ71" s="36"/>
      <c r="AR71" s="36"/>
      <c r="AS71" s="36"/>
      <c r="AT71" s="36"/>
      <c r="AU71" s="38"/>
      <c r="AW71" s="65"/>
      <c r="AY71" s="37"/>
      <c r="AZ71" s="36"/>
      <c r="BA71" s="36"/>
      <c r="BB71" s="27">
        <f>SUM(BB69:BB70)</f>
        <v>0</v>
      </c>
    </row>
    <row r="72" spans="1:54" ht="15" thickBot="1" x14ac:dyDescent="0.35">
      <c r="B72" s="13" t="s">
        <v>57</v>
      </c>
      <c r="D72" s="22">
        <f t="shared" ref="D72:E72" si="102">D67+D71</f>
        <v>8</v>
      </c>
      <c r="E72" s="24">
        <f t="shared" si="102"/>
        <v>8</v>
      </c>
      <c r="G72" s="22">
        <f t="shared" ref="G72:K72" si="103">G67</f>
        <v>4</v>
      </c>
      <c r="H72" s="23">
        <f t="shared" si="103"/>
        <v>2</v>
      </c>
      <c r="I72" s="23">
        <f t="shared" si="103"/>
        <v>5</v>
      </c>
      <c r="J72" s="23">
        <f t="shared" si="103"/>
        <v>7</v>
      </c>
      <c r="K72" s="24">
        <f t="shared" si="103"/>
        <v>7</v>
      </c>
      <c r="M72" s="22">
        <f t="shared" ref="M72:S72" si="104">M67</f>
        <v>7</v>
      </c>
      <c r="N72" s="23">
        <f t="shared" si="104"/>
        <v>6</v>
      </c>
      <c r="O72" s="23">
        <f t="shared" si="104"/>
        <v>5</v>
      </c>
      <c r="P72" s="23">
        <f t="shared" si="104"/>
        <v>6</v>
      </c>
      <c r="Q72" s="23">
        <f t="shared" si="104"/>
        <v>5</v>
      </c>
      <c r="R72" s="23">
        <f t="shared" si="104"/>
        <v>1</v>
      </c>
      <c r="S72" s="24">
        <f t="shared" si="104"/>
        <v>3</v>
      </c>
      <c r="U72" s="34"/>
      <c r="V72" s="30"/>
      <c r="W72" s="30"/>
      <c r="X72" s="30"/>
      <c r="Y72" s="30"/>
      <c r="Z72" s="30"/>
      <c r="AA72" s="35"/>
      <c r="AC72" s="13" t="s">
        <v>57</v>
      </c>
      <c r="AE72" s="22">
        <f t="shared" ref="AE72:AH72" si="105">AE67+AE71</f>
        <v>74</v>
      </c>
      <c r="AF72" s="23">
        <f t="shared" si="105"/>
        <v>34</v>
      </c>
      <c r="AG72" s="23">
        <f t="shared" si="105"/>
        <v>132</v>
      </c>
      <c r="AH72" s="23">
        <f t="shared" si="105"/>
        <v>72</v>
      </c>
      <c r="AI72" s="23">
        <f t="shared" ref="AI72:AJ72" si="106">AI71</f>
        <v>0</v>
      </c>
      <c r="AJ72" s="23">
        <f t="shared" si="106"/>
        <v>0</v>
      </c>
      <c r="AK72" s="30"/>
      <c r="AL72" s="30"/>
      <c r="AM72" s="23">
        <f t="shared" ref="AM72:AN72" si="107">AM67+AM71</f>
        <v>206</v>
      </c>
      <c r="AN72" s="24">
        <f t="shared" si="107"/>
        <v>106</v>
      </c>
      <c r="AP72" s="34"/>
      <c r="AQ72" s="30"/>
      <c r="AR72" s="30"/>
      <c r="AS72" s="30"/>
      <c r="AT72" s="30"/>
      <c r="AU72" s="35"/>
      <c r="AW72" s="72"/>
      <c r="AY72" s="34"/>
      <c r="AZ72" s="30"/>
      <c r="BA72" s="30"/>
      <c r="BB72" s="24">
        <f>BB71</f>
        <v>0</v>
      </c>
    </row>
    <row r="73" spans="1:54" ht="6.75" customHeight="1" thickBot="1" x14ac:dyDescent="0.35"/>
    <row r="74" spans="1:54" ht="30" customHeight="1" thickBot="1" x14ac:dyDescent="0.35">
      <c r="B74" s="9" t="s">
        <v>58</v>
      </c>
      <c r="AC74" s="9" t="s">
        <v>58</v>
      </c>
    </row>
    <row r="75" spans="1:54" ht="15.75" customHeight="1" thickBot="1" x14ac:dyDescent="0.35">
      <c r="B75" s="14" t="s">
        <v>59</v>
      </c>
      <c r="AC75" s="14" t="s">
        <v>59</v>
      </c>
    </row>
    <row r="76" spans="1:54" x14ac:dyDescent="0.3">
      <c r="B76" s="15" t="s">
        <v>60</v>
      </c>
      <c r="D76" s="39">
        <v>0</v>
      </c>
      <c r="E76" s="40">
        <v>0</v>
      </c>
      <c r="G76" s="39">
        <v>0</v>
      </c>
      <c r="H76" s="45">
        <v>0</v>
      </c>
      <c r="I76" s="45">
        <v>0</v>
      </c>
      <c r="J76" s="45">
        <v>0</v>
      </c>
      <c r="K76" s="40">
        <v>0</v>
      </c>
      <c r="M76" s="39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0">
        <v>0</v>
      </c>
      <c r="U76" s="39">
        <v>0</v>
      </c>
      <c r="V76" s="45">
        <v>0</v>
      </c>
      <c r="W76" s="45">
        <v>0</v>
      </c>
      <c r="X76" s="45">
        <v>0</v>
      </c>
      <c r="Y76" s="45">
        <v>0</v>
      </c>
      <c r="Z76" s="45">
        <v>0</v>
      </c>
      <c r="AA76" s="40">
        <v>0</v>
      </c>
      <c r="AC76" s="15" t="s">
        <v>60</v>
      </c>
      <c r="AE76" s="39">
        <v>0</v>
      </c>
      <c r="AF76" s="45">
        <v>0</v>
      </c>
      <c r="AG76" s="48"/>
      <c r="AH76" s="48"/>
      <c r="AI76" s="48"/>
      <c r="AJ76" s="48"/>
      <c r="AK76" s="48"/>
      <c r="AL76" s="48"/>
      <c r="AM76" s="18">
        <f>AE76</f>
        <v>0</v>
      </c>
      <c r="AN76" s="19">
        <f>AF76</f>
        <v>0</v>
      </c>
      <c r="AP76" s="39">
        <v>0</v>
      </c>
      <c r="AQ76" s="45">
        <v>0</v>
      </c>
      <c r="AR76" s="45">
        <v>0</v>
      </c>
      <c r="AS76" s="45">
        <v>0</v>
      </c>
      <c r="AT76" s="48"/>
      <c r="AU76" s="19">
        <f t="shared" ref="AU76:AU77" si="108">SUM(AP76:AS76)</f>
        <v>0</v>
      </c>
      <c r="AW76" s="52">
        <v>0</v>
      </c>
      <c r="AY76" s="55"/>
      <c r="AZ76" s="48"/>
      <c r="BA76" s="48"/>
      <c r="BB76" s="66"/>
    </row>
    <row r="77" spans="1:54" ht="15" thickBot="1" x14ac:dyDescent="0.35">
      <c r="B77" s="16" t="s">
        <v>61</v>
      </c>
      <c r="D77" s="43">
        <v>0</v>
      </c>
      <c r="E77" s="44">
        <v>0</v>
      </c>
      <c r="G77" s="43">
        <v>0</v>
      </c>
      <c r="H77" s="47">
        <v>0</v>
      </c>
      <c r="I77" s="47">
        <v>0</v>
      </c>
      <c r="J77" s="47">
        <v>0</v>
      </c>
      <c r="K77" s="44">
        <v>0</v>
      </c>
      <c r="M77" s="43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4">
        <v>0</v>
      </c>
      <c r="U77" s="43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4">
        <v>0</v>
      </c>
      <c r="AC77" s="16" t="s">
        <v>61</v>
      </c>
      <c r="AE77" s="43">
        <v>0</v>
      </c>
      <c r="AF77" s="47">
        <v>0</v>
      </c>
      <c r="AG77" s="47">
        <v>0</v>
      </c>
      <c r="AH77" s="47">
        <v>0</v>
      </c>
      <c r="AI77" s="51"/>
      <c r="AJ77" s="51"/>
      <c r="AK77" s="51"/>
      <c r="AL77" s="51"/>
      <c r="AM77" s="10">
        <f>AE77+AG77</f>
        <v>0</v>
      </c>
      <c r="AN77" s="21">
        <f>AF77+AH77</f>
        <v>0</v>
      </c>
      <c r="AP77" s="43">
        <v>0</v>
      </c>
      <c r="AQ77" s="47">
        <v>0</v>
      </c>
      <c r="AR77" s="47">
        <v>0</v>
      </c>
      <c r="AS77" s="47">
        <v>0</v>
      </c>
      <c r="AT77" s="51"/>
      <c r="AU77" s="21">
        <f t="shared" si="108"/>
        <v>0</v>
      </c>
      <c r="AW77" s="54">
        <v>0</v>
      </c>
      <c r="AY77" s="56"/>
      <c r="AZ77" s="51"/>
      <c r="BA77" s="51"/>
      <c r="BB77" s="68"/>
    </row>
    <row r="78" spans="1:54" ht="15" thickBot="1" x14ac:dyDescent="0.35">
      <c r="B78" s="121" t="s">
        <v>62</v>
      </c>
      <c r="D78" s="26">
        <f t="shared" ref="D78:E78" si="109">SUM(D76:D77)</f>
        <v>0</v>
      </c>
      <c r="E78" s="27">
        <f t="shared" si="109"/>
        <v>0</v>
      </c>
      <c r="G78" s="26">
        <f t="shared" ref="G78:K78" si="110">SUM(G76:G77)</f>
        <v>0</v>
      </c>
      <c r="H78" s="28">
        <f t="shared" si="110"/>
        <v>0</v>
      </c>
      <c r="I78" s="28">
        <f t="shared" si="110"/>
        <v>0</v>
      </c>
      <c r="J78" s="28">
        <f t="shared" si="110"/>
        <v>0</v>
      </c>
      <c r="K78" s="27">
        <f t="shared" si="110"/>
        <v>0</v>
      </c>
      <c r="M78" s="26">
        <f t="shared" ref="M78:S78" si="111">SUM(M76:M77)</f>
        <v>0</v>
      </c>
      <c r="N78" s="28">
        <f t="shared" si="111"/>
        <v>0</v>
      </c>
      <c r="O78" s="28">
        <f t="shared" si="111"/>
        <v>0</v>
      </c>
      <c r="P78" s="28">
        <f t="shared" si="111"/>
        <v>0</v>
      </c>
      <c r="Q78" s="28">
        <f t="shared" si="111"/>
        <v>0</v>
      </c>
      <c r="R78" s="28">
        <f t="shared" si="111"/>
        <v>0</v>
      </c>
      <c r="S78" s="27">
        <f t="shared" si="111"/>
        <v>0</v>
      </c>
      <c r="U78" s="26">
        <f t="shared" ref="U78:AA78" si="112">SUM(U76:U77)</f>
        <v>0</v>
      </c>
      <c r="V78" s="28">
        <f t="shared" si="112"/>
        <v>0</v>
      </c>
      <c r="W78" s="28">
        <f t="shared" si="112"/>
        <v>0</v>
      </c>
      <c r="X78" s="28">
        <f t="shared" si="112"/>
        <v>0</v>
      </c>
      <c r="Y78" s="28">
        <f t="shared" si="112"/>
        <v>0</v>
      </c>
      <c r="Z78" s="28">
        <f t="shared" si="112"/>
        <v>0</v>
      </c>
      <c r="AA78" s="27">
        <f t="shared" si="112"/>
        <v>0</v>
      </c>
      <c r="AC78" s="121" t="s">
        <v>62</v>
      </c>
      <c r="AE78" s="26">
        <f t="shared" ref="AE78:AF78" si="113">SUM(AE76:AE77)</f>
        <v>0</v>
      </c>
      <c r="AF78" s="28">
        <f t="shared" si="113"/>
        <v>0</v>
      </c>
      <c r="AG78" s="28">
        <f t="shared" ref="AG78:AH78" si="114">AG77</f>
        <v>0</v>
      </c>
      <c r="AH78" s="28">
        <f t="shared" si="114"/>
        <v>0</v>
      </c>
      <c r="AI78" s="36"/>
      <c r="AJ78" s="36"/>
      <c r="AK78" s="36"/>
      <c r="AL78" s="36"/>
      <c r="AM78" s="28">
        <f t="shared" ref="AM78:AN78" si="115">SUM(AM76:AM77)</f>
        <v>0</v>
      </c>
      <c r="AN78" s="27">
        <f t="shared" si="115"/>
        <v>0</v>
      </c>
      <c r="AP78" s="26">
        <f t="shared" ref="AP78:AS78" si="116">SUM(AP76:AP77)</f>
        <v>0</v>
      </c>
      <c r="AQ78" s="28">
        <f t="shared" si="116"/>
        <v>0</v>
      </c>
      <c r="AR78" s="28">
        <f t="shared" si="116"/>
        <v>0</v>
      </c>
      <c r="AS78" s="28">
        <f t="shared" si="116"/>
        <v>0</v>
      </c>
      <c r="AT78" s="36"/>
      <c r="AU78" s="27">
        <f>SUM(AU76:AU77)</f>
        <v>0</v>
      </c>
      <c r="AW78" s="29">
        <f>SUM(AW76:AW77)</f>
        <v>0</v>
      </c>
      <c r="AY78" s="37"/>
      <c r="AZ78" s="36"/>
      <c r="BA78" s="36"/>
      <c r="BB78" s="38"/>
    </row>
    <row r="79" spans="1:54" ht="6.75" customHeight="1" thickBot="1" x14ac:dyDescent="0.35">
      <c r="A79" s="122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4"/>
    </row>
    <row r="80" spans="1:54" ht="16.2" thickBot="1" x14ac:dyDescent="0.35">
      <c r="A80" s="125"/>
      <c r="B80" s="73" t="s">
        <v>15</v>
      </c>
      <c r="C80" s="126"/>
      <c r="D80" s="127">
        <f t="shared" ref="D80:E80" si="117">D23+D36+D55+D72+D78</f>
        <v>46</v>
      </c>
      <c r="E80" s="128">
        <f t="shared" si="117"/>
        <v>46</v>
      </c>
      <c r="F80" s="126"/>
      <c r="G80" s="127">
        <f t="shared" ref="G80:K80" si="118">G23+G36+G55+G72+G78</f>
        <v>36</v>
      </c>
      <c r="H80" s="129">
        <f t="shared" si="118"/>
        <v>29</v>
      </c>
      <c r="I80" s="129">
        <f t="shared" si="118"/>
        <v>27</v>
      </c>
      <c r="J80" s="129">
        <f t="shared" si="118"/>
        <v>25</v>
      </c>
      <c r="K80" s="128">
        <f t="shared" si="118"/>
        <v>14</v>
      </c>
      <c r="L80" s="126"/>
      <c r="M80" s="127">
        <f t="shared" ref="M80:S80" si="119">M23+M36+M55+M72+M78</f>
        <v>19</v>
      </c>
      <c r="N80" s="129">
        <f t="shared" si="119"/>
        <v>43</v>
      </c>
      <c r="O80" s="129">
        <f t="shared" si="119"/>
        <v>24</v>
      </c>
      <c r="P80" s="129">
        <f t="shared" si="119"/>
        <v>23</v>
      </c>
      <c r="Q80" s="129">
        <f t="shared" si="119"/>
        <v>29</v>
      </c>
      <c r="R80" s="129">
        <f t="shared" si="119"/>
        <v>8</v>
      </c>
      <c r="S80" s="128">
        <f t="shared" si="119"/>
        <v>15</v>
      </c>
      <c r="T80" s="126"/>
      <c r="U80" s="127">
        <f t="shared" ref="U80:AA80" si="120">U23+U36+U55+U72+U78</f>
        <v>11</v>
      </c>
      <c r="V80" s="129">
        <f t="shared" si="120"/>
        <v>16</v>
      </c>
      <c r="W80" s="129">
        <f t="shared" si="120"/>
        <v>3</v>
      </c>
      <c r="X80" s="129">
        <f t="shared" si="120"/>
        <v>6</v>
      </c>
      <c r="Y80" s="129">
        <f t="shared" si="120"/>
        <v>6</v>
      </c>
      <c r="Z80" s="129">
        <f t="shared" si="120"/>
        <v>6</v>
      </c>
      <c r="AA80" s="128">
        <f t="shared" si="120"/>
        <v>8</v>
      </c>
      <c r="AB80" s="126"/>
      <c r="AC80" s="126"/>
      <c r="AD80" s="126"/>
      <c r="AE80" s="127">
        <f t="shared" ref="AE80:AN80" si="121">AE23+AE36+AE55+AE72+AE78</f>
        <v>401</v>
      </c>
      <c r="AF80" s="129">
        <f t="shared" si="121"/>
        <v>210</v>
      </c>
      <c r="AG80" s="129">
        <f t="shared" si="121"/>
        <v>386</v>
      </c>
      <c r="AH80" s="129">
        <f t="shared" si="121"/>
        <v>205</v>
      </c>
      <c r="AI80" s="129">
        <f t="shared" si="121"/>
        <v>0</v>
      </c>
      <c r="AJ80" s="129">
        <f t="shared" si="121"/>
        <v>0</v>
      </c>
      <c r="AK80" s="129">
        <f t="shared" si="121"/>
        <v>0</v>
      </c>
      <c r="AL80" s="129">
        <f t="shared" si="121"/>
        <v>0</v>
      </c>
      <c r="AM80" s="129">
        <f t="shared" si="121"/>
        <v>787</v>
      </c>
      <c r="AN80" s="128">
        <f t="shared" si="121"/>
        <v>415</v>
      </c>
      <c r="AO80" s="126"/>
      <c r="AP80" s="127">
        <f t="shared" ref="AP80:AU80" si="122">AP23+AP36+AP55+AP72+AP78</f>
        <v>52</v>
      </c>
      <c r="AQ80" s="129">
        <f t="shared" si="122"/>
        <v>105</v>
      </c>
      <c r="AR80" s="129">
        <f t="shared" si="122"/>
        <v>223</v>
      </c>
      <c r="AS80" s="129">
        <f t="shared" si="122"/>
        <v>49</v>
      </c>
      <c r="AT80" s="129">
        <f t="shared" si="122"/>
        <v>106</v>
      </c>
      <c r="AU80" s="128">
        <f t="shared" si="122"/>
        <v>535</v>
      </c>
      <c r="AV80" s="126"/>
      <c r="AW80" s="130">
        <f>AW23+AW36+AW55+AW72+AW78</f>
        <v>142</v>
      </c>
      <c r="AX80" s="126"/>
      <c r="AY80" s="127">
        <f t="shared" ref="AY80:BB80" si="123">AY23+AY36+AY55+AY72+AY78</f>
        <v>0</v>
      </c>
      <c r="AZ80" s="129">
        <f t="shared" si="123"/>
        <v>0</v>
      </c>
      <c r="BA80" s="129">
        <f t="shared" si="123"/>
        <v>0</v>
      </c>
      <c r="BB80" s="128">
        <f t="shared" si="123"/>
        <v>0</v>
      </c>
    </row>
    <row r="81" spans="2:54" s="114" customFormat="1" ht="15.6" x14ac:dyDescent="0.3">
      <c r="B81" s="113"/>
    </row>
    <row r="82" spans="2:54" s="114" customFormat="1" x14ac:dyDescent="0.3">
      <c r="B82" s="115" t="s">
        <v>33</v>
      </c>
    </row>
    <row r="83" spans="2:54" s="114" customFormat="1" x14ac:dyDescent="0.3">
      <c r="B83" s="116"/>
    </row>
    <row r="84" spans="2:54" s="114" customFormat="1" ht="19.2" x14ac:dyDescent="0.3">
      <c r="B84" s="117" t="s">
        <v>106</v>
      </c>
    </row>
    <row r="85" spans="2:54" s="114" customFormat="1" ht="19.2" x14ac:dyDescent="0.3">
      <c r="B85" s="117" t="s">
        <v>104</v>
      </c>
    </row>
    <row r="86" spans="2:54" s="114" customFormat="1" ht="19.2" x14ac:dyDescent="0.3">
      <c r="B86" s="117" t="s">
        <v>105</v>
      </c>
    </row>
    <row r="87" spans="2:54" s="114" customFormat="1" x14ac:dyDescent="0.3">
      <c r="B87" s="116"/>
    </row>
    <row r="88" spans="2:54" x14ac:dyDescent="0.3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</row>
    <row r="89" spans="2:54" ht="15.6" x14ac:dyDescent="0.3">
      <c r="B89" s="118"/>
      <c r="C89" s="75"/>
      <c r="D89" s="74"/>
      <c r="E89" s="75"/>
      <c r="F89" s="75"/>
      <c r="G89" s="76"/>
      <c r="H89" s="76"/>
      <c r="I89" s="76"/>
      <c r="J89" s="76"/>
      <c r="K89" s="75"/>
      <c r="L89" s="75"/>
      <c r="M89" s="74"/>
      <c r="N89" s="75"/>
      <c r="O89" s="76"/>
      <c r="P89" s="76"/>
      <c r="Q89" s="76"/>
      <c r="R89" s="76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4"/>
      <c r="AG89" s="75"/>
      <c r="AH89" s="76"/>
      <c r="AI89" s="76"/>
      <c r="AJ89" s="76"/>
      <c r="AK89" s="76"/>
      <c r="AL89" s="75"/>
      <c r="AM89" s="74"/>
      <c r="AN89" s="75"/>
      <c r="AO89" s="76"/>
      <c r="AP89" s="76"/>
      <c r="AQ89" s="76"/>
      <c r="AR89" s="76"/>
      <c r="AS89" s="76"/>
      <c r="AT89" s="75"/>
      <c r="AU89" s="75"/>
      <c r="AV89" s="75"/>
      <c r="AW89" s="75"/>
      <c r="AX89" s="75"/>
      <c r="AY89" s="75"/>
      <c r="AZ89" s="75"/>
      <c r="BA89" s="75"/>
      <c r="BB89" s="75"/>
    </row>
    <row r="90" spans="2:54" x14ac:dyDescent="0.3">
      <c r="B90" s="118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</row>
    <row r="91" spans="2:54" ht="15.6" x14ac:dyDescent="0.3">
      <c r="B91" s="75"/>
      <c r="C91" s="75"/>
      <c r="D91" s="74"/>
      <c r="E91" s="75"/>
      <c r="F91" s="75"/>
      <c r="G91" s="76"/>
      <c r="H91" s="76"/>
      <c r="I91" s="76"/>
      <c r="J91" s="76"/>
      <c r="K91" s="75"/>
      <c r="L91" s="75"/>
      <c r="M91" s="74"/>
      <c r="N91" s="75"/>
      <c r="O91" s="76"/>
      <c r="P91" s="76"/>
      <c r="Q91" s="76"/>
      <c r="R91" s="76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4"/>
      <c r="AG91" s="75"/>
      <c r="AH91" s="76"/>
      <c r="AI91" s="76"/>
      <c r="AJ91" s="76"/>
      <c r="AK91" s="76"/>
      <c r="AL91" s="75"/>
      <c r="AM91" s="74"/>
      <c r="AN91" s="75"/>
      <c r="AO91" s="76"/>
      <c r="AP91" s="76"/>
      <c r="AQ91" s="76"/>
      <c r="AR91" s="76"/>
      <c r="AS91" s="76"/>
      <c r="AT91" s="75"/>
      <c r="AU91" s="75"/>
      <c r="AV91" s="75"/>
      <c r="AW91" s="75"/>
      <c r="AX91" s="75"/>
      <c r="AY91" s="75"/>
      <c r="AZ91" s="75"/>
      <c r="BA91" s="75"/>
      <c r="BB91" s="75"/>
    </row>
  </sheetData>
  <sheetProtection selectLockedCells="1"/>
  <mergeCells count="49">
    <mergeCell ref="Q7:Q8"/>
    <mergeCell ref="AA7:AA8"/>
    <mergeCell ref="Y1:AA1"/>
    <mergeCell ref="B2:AA2"/>
    <mergeCell ref="D5:E5"/>
    <mergeCell ref="D6:D8"/>
    <mergeCell ref="E6:E8"/>
    <mergeCell ref="G5:AA5"/>
    <mergeCell ref="G6:K6"/>
    <mergeCell ref="G7:G8"/>
    <mergeCell ref="H7:H8"/>
    <mergeCell ref="I7:I8"/>
    <mergeCell ref="M6:S6"/>
    <mergeCell ref="M7:M8"/>
    <mergeCell ref="N7:N8"/>
    <mergeCell ref="O7:O8"/>
    <mergeCell ref="P7:P8"/>
    <mergeCell ref="J7:J8"/>
    <mergeCell ref="K7:K8"/>
    <mergeCell ref="BA1:BB1"/>
    <mergeCell ref="AC2:BB2"/>
    <mergeCell ref="AE5:BB5"/>
    <mergeCell ref="AE6:AH6"/>
    <mergeCell ref="AE7:AF7"/>
    <mergeCell ref="AG7:AH7"/>
    <mergeCell ref="AI6:AL6"/>
    <mergeCell ref="AI7:AJ7"/>
    <mergeCell ref="AK7:AL7"/>
    <mergeCell ref="AM6:AN7"/>
    <mergeCell ref="R7:R8"/>
    <mergeCell ref="S7:S8"/>
    <mergeCell ref="Y7:Y8"/>
    <mergeCell ref="Z7:Z8"/>
    <mergeCell ref="AO91:AS91"/>
    <mergeCell ref="AP6:AU7"/>
    <mergeCell ref="AW6:AW7"/>
    <mergeCell ref="AY6:BB7"/>
    <mergeCell ref="G89:J89"/>
    <mergeCell ref="G91:J91"/>
    <mergeCell ref="O89:R89"/>
    <mergeCell ref="O91:R91"/>
    <mergeCell ref="AH89:AK89"/>
    <mergeCell ref="AH91:AK91"/>
    <mergeCell ref="AO89:AS89"/>
    <mergeCell ref="U6:AB6"/>
    <mergeCell ref="U7:U8"/>
    <mergeCell ref="V7:V8"/>
    <mergeCell ref="W7:W8"/>
    <mergeCell ref="X7:X8"/>
  </mergeCells>
  <conditionalFormatting sqref="E10">
    <cfRule type="expression" dxfId="207" priority="1" stopIfTrue="1">
      <formula>$D$10&lt;$E$10</formula>
    </cfRule>
  </conditionalFormatting>
  <conditionalFormatting sqref="E11">
    <cfRule type="expression" dxfId="206" priority="2" stopIfTrue="1">
      <formula>$D$11&lt;$E$11</formula>
    </cfRule>
  </conditionalFormatting>
  <conditionalFormatting sqref="E12">
    <cfRule type="expression" dxfId="205" priority="3" stopIfTrue="1">
      <formula>$D$12&lt;$E$12</formula>
    </cfRule>
  </conditionalFormatting>
  <conditionalFormatting sqref="E13">
    <cfRule type="expression" dxfId="204" priority="4" stopIfTrue="1">
      <formula>$D$13&lt;$E$13</formula>
    </cfRule>
  </conditionalFormatting>
  <conditionalFormatting sqref="E14">
    <cfRule type="expression" dxfId="203" priority="5" stopIfTrue="1">
      <formula>$D$14&lt;$E$14</formula>
    </cfRule>
  </conditionalFormatting>
  <conditionalFormatting sqref="E15">
    <cfRule type="expression" dxfId="202" priority="6" stopIfTrue="1">
      <formula>$D$15&lt;$E$15</formula>
    </cfRule>
  </conditionalFormatting>
  <conditionalFormatting sqref="E16">
    <cfRule type="expression" dxfId="201" priority="7" stopIfTrue="1">
      <formula>$D$16&lt;$E$16</formula>
    </cfRule>
  </conditionalFormatting>
  <conditionalFormatting sqref="AM10">
    <cfRule type="expression" dxfId="200" priority="8" stopIfTrue="1">
      <formula>AND($E$10&gt;0,$AM$10=0)</formula>
    </cfRule>
  </conditionalFormatting>
  <conditionalFormatting sqref="AM11">
    <cfRule type="expression" dxfId="199" priority="9" stopIfTrue="1">
      <formula>AND($E$11&gt;0,$AM$11=0)</formula>
    </cfRule>
  </conditionalFormatting>
  <conditionalFormatting sqref="AM12">
    <cfRule type="expression" dxfId="198" priority="10" stopIfTrue="1">
      <formula>AND($E$12&gt;0,$AM$12=0)</formula>
    </cfRule>
  </conditionalFormatting>
  <conditionalFormatting sqref="AM13">
    <cfRule type="expression" dxfId="197" priority="11" stopIfTrue="1">
      <formula>AND($E$13&gt;0,$AM$13=0)</formula>
    </cfRule>
  </conditionalFormatting>
  <conditionalFormatting sqref="AM14">
    <cfRule type="expression" dxfId="196" priority="12" stopIfTrue="1">
      <formula>AND($E$14&gt;0,$AM$14=0)</formula>
    </cfRule>
  </conditionalFormatting>
  <conditionalFormatting sqref="AM15">
    <cfRule type="expression" dxfId="195" priority="13" stopIfTrue="1">
      <formula>AND($E$15&gt;0,$AM$15=0)</formula>
    </cfRule>
  </conditionalFormatting>
  <conditionalFormatting sqref="AM16">
    <cfRule type="expression" dxfId="194" priority="14" stopIfTrue="1">
      <formula>AND($E$16&gt;0,$AM$16=0)</formula>
    </cfRule>
  </conditionalFormatting>
  <conditionalFormatting sqref="AN10">
    <cfRule type="expression" dxfId="193" priority="15" stopIfTrue="1">
      <formula>$AM$10&lt;$AN$10</formula>
    </cfRule>
  </conditionalFormatting>
  <conditionalFormatting sqref="AN11">
    <cfRule type="expression" dxfId="192" priority="16" stopIfTrue="1">
      <formula>$AM$11&lt;$AN$11</formula>
    </cfRule>
  </conditionalFormatting>
  <conditionalFormatting sqref="AN12">
    <cfRule type="expression" dxfId="191" priority="17" stopIfTrue="1">
      <formula>$AM$12&lt;$AN$12</formula>
    </cfRule>
  </conditionalFormatting>
  <conditionalFormatting sqref="AN13">
    <cfRule type="expression" dxfId="190" priority="18" stopIfTrue="1">
      <formula>$AM$13&lt;$AN$13</formula>
    </cfRule>
  </conditionalFormatting>
  <conditionalFormatting sqref="AN14">
    <cfRule type="expression" dxfId="189" priority="19" stopIfTrue="1">
      <formula>$AM$14&lt;$AN$14</formula>
    </cfRule>
  </conditionalFormatting>
  <conditionalFormatting sqref="AN15">
    <cfRule type="expression" dxfId="188" priority="20" stopIfTrue="1">
      <formula>$AM$15&lt;$AN$15</formula>
    </cfRule>
  </conditionalFormatting>
  <conditionalFormatting sqref="AN16">
    <cfRule type="expression" dxfId="187" priority="21" stopIfTrue="1">
      <formula>$AM$16&lt;$AN$16</formula>
    </cfRule>
  </conditionalFormatting>
  <conditionalFormatting sqref="AW10">
    <cfRule type="expression" dxfId="186" priority="22" stopIfTrue="1">
      <formula>$AW$10&gt;$AM$10</formula>
    </cfRule>
  </conditionalFormatting>
  <conditionalFormatting sqref="AW11">
    <cfRule type="expression" dxfId="185" priority="23" stopIfTrue="1">
      <formula>$AW$11&gt;$AM$11</formula>
    </cfRule>
  </conditionalFormatting>
  <conditionalFormatting sqref="AW12">
    <cfRule type="expression" dxfId="184" priority="24" stopIfTrue="1">
      <formula>$AW$12&gt;$AM$12</formula>
    </cfRule>
  </conditionalFormatting>
  <conditionalFormatting sqref="AW13">
    <cfRule type="expression" dxfId="183" priority="25" stopIfTrue="1">
      <formula>$AW$13&gt;$AM$13</formula>
    </cfRule>
  </conditionalFormatting>
  <conditionalFormatting sqref="AW14">
    <cfRule type="expression" dxfId="182" priority="26" stopIfTrue="1">
      <formula>$AW$14&gt;$AM$14</formula>
    </cfRule>
  </conditionalFormatting>
  <conditionalFormatting sqref="AW15">
    <cfRule type="expression" dxfId="181" priority="27" stopIfTrue="1">
      <formula>$AW$15&gt;$AM$15</formula>
    </cfRule>
  </conditionalFormatting>
  <conditionalFormatting sqref="AW16">
    <cfRule type="expression" dxfId="180" priority="28" stopIfTrue="1">
      <formula>$AW$16&gt;$AM$16</formula>
    </cfRule>
  </conditionalFormatting>
  <conditionalFormatting sqref="E18">
    <cfRule type="expression" dxfId="179" priority="29" stopIfTrue="1">
      <formula>$D$18&lt;$E$18</formula>
    </cfRule>
  </conditionalFormatting>
  <conditionalFormatting sqref="E19">
    <cfRule type="expression" dxfId="178" priority="30" stopIfTrue="1">
      <formula>$D$19&lt;$E$19</formula>
    </cfRule>
  </conditionalFormatting>
  <conditionalFormatting sqref="E20">
    <cfRule type="expression" dxfId="177" priority="31" stopIfTrue="1">
      <formula>$D$20&lt;$E$20</formula>
    </cfRule>
  </conditionalFormatting>
  <conditionalFormatting sqref="AM18">
    <cfRule type="expression" dxfId="176" priority="32" stopIfTrue="1">
      <formula>AND($E$18&gt;0,$AM$18=0)</formula>
    </cfRule>
  </conditionalFormatting>
  <conditionalFormatting sqref="AM19">
    <cfRule type="expression" dxfId="175" priority="33" stopIfTrue="1">
      <formula>AND($E$19&gt;0,$AM$19=0)</formula>
    </cfRule>
  </conditionalFormatting>
  <conditionalFormatting sqref="AM20">
    <cfRule type="expression" dxfId="174" priority="34" stopIfTrue="1">
      <formula>AND($E$20&gt;0,$AM$20=0)</formula>
    </cfRule>
  </conditionalFormatting>
  <conditionalFormatting sqref="AN18">
    <cfRule type="expression" dxfId="173" priority="35" stopIfTrue="1">
      <formula>$AM$18&lt;$AN$18</formula>
    </cfRule>
  </conditionalFormatting>
  <conditionalFormatting sqref="AN19">
    <cfRule type="expression" dxfId="172" priority="36" stopIfTrue="1">
      <formula>$AM$19&lt;$AN$19</formula>
    </cfRule>
  </conditionalFormatting>
  <conditionalFormatting sqref="AN20">
    <cfRule type="expression" dxfId="171" priority="37" stopIfTrue="1">
      <formula>$AM$20&lt;$AN$20</formula>
    </cfRule>
  </conditionalFormatting>
  <conditionalFormatting sqref="AW18">
    <cfRule type="expression" dxfId="170" priority="38" stopIfTrue="1">
      <formula>$AW$18&gt;$AM$18</formula>
    </cfRule>
  </conditionalFormatting>
  <conditionalFormatting sqref="AW19">
    <cfRule type="expression" dxfId="169" priority="39" stopIfTrue="1">
      <formula>$AW$19&gt;$AM$19</formula>
    </cfRule>
  </conditionalFormatting>
  <conditionalFormatting sqref="AW20">
    <cfRule type="expression" dxfId="168" priority="40" stopIfTrue="1">
      <formula>$AW$20&gt;$AM$20</formula>
    </cfRule>
  </conditionalFormatting>
  <conditionalFormatting sqref="E22">
    <cfRule type="expression" dxfId="167" priority="41" stopIfTrue="1">
      <formula>$D$22&lt;$E$22</formula>
    </cfRule>
  </conditionalFormatting>
  <conditionalFormatting sqref="AM22">
    <cfRule type="expression" dxfId="166" priority="42" stopIfTrue="1">
      <formula>AND($E$22&gt;0,$AM$22=0)</formula>
    </cfRule>
  </conditionalFormatting>
  <conditionalFormatting sqref="AN22">
    <cfRule type="expression" dxfId="165" priority="43" stopIfTrue="1">
      <formula>$AM$22&lt;$AN$22</formula>
    </cfRule>
  </conditionalFormatting>
  <conditionalFormatting sqref="AW22">
    <cfRule type="expression" dxfId="164" priority="44" stopIfTrue="1">
      <formula>$AW$22&gt;$AM$22</formula>
    </cfRule>
  </conditionalFormatting>
  <conditionalFormatting sqref="E23">
    <cfRule type="expression" dxfId="163" priority="45" stopIfTrue="1">
      <formula>$D$23&lt;$E$23</formula>
    </cfRule>
  </conditionalFormatting>
  <conditionalFormatting sqref="AM23">
    <cfRule type="expression" dxfId="162" priority="46" stopIfTrue="1">
      <formula>AND($E$23&gt;0,$AM$23=0)</formula>
    </cfRule>
  </conditionalFormatting>
  <conditionalFormatting sqref="AN23">
    <cfRule type="expression" dxfId="161" priority="47" stopIfTrue="1">
      <formula>$AM$23&lt;$AN$23</formula>
    </cfRule>
  </conditionalFormatting>
  <conditionalFormatting sqref="AW23">
    <cfRule type="expression" dxfId="160" priority="48" stopIfTrue="1">
      <formula>$AW$23&gt;$AM$23</formula>
    </cfRule>
  </conditionalFormatting>
  <conditionalFormatting sqref="E27">
    <cfRule type="expression" dxfId="159" priority="49" stopIfTrue="1">
      <formula>$D$27&lt;$E$27</formula>
    </cfRule>
  </conditionalFormatting>
  <conditionalFormatting sqref="E28">
    <cfRule type="expression" dxfId="158" priority="50" stopIfTrue="1">
      <formula>$D$28&lt;$E$28</formula>
    </cfRule>
  </conditionalFormatting>
  <conditionalFormatting sqref="E29">
    <cfRule type="expression" dxfId="157" priority="51" stopIfTrue="1">
      <formula>$D$29&lt;$E$29</formula>
    </cfRule>
  </conditionalFormatting>
  <conditionalFormatting sqref="E30">
    <cfRule type="expression" dxfId="156" priority="52" stopIfTrue="1">
      <formula>$D$30&lt;$E$30</formula>
    </cfRule>
  </conditionalFormatting>
  <conditionalFormatting sqref="AM27">
    <cfRule type="expression" dxfId="155" priority="53" stopIfTrue="1">
      <formula>AND($E$27&gt;0,$AM$27=0)</formula>
    </cfRule>
  </conditionalFormatting>
  <conditionalFormatting sqref="AM28">
    <cfRule type="expression" dxfId="154" priority="54" stopIfTrue="1">
      <formula>AND($E$28&gt;0,$AM$28=0)</formula>
    </cfRule>
  </conditionalFormatting>
  <conditionalFormatting sqref="AM29">
    <cfRule type="expression" dxfId="153" priority="55" stopIfTrue="1">
      <formula>AND($E$29&gt;0,$AM$29=0)</formula>
    </cfRule>
  </conditionalFormatting>
  <conditionalFormatting sqref="AM30">
    <cfRule type="expression" dxfId="152" priority="56" stopIfTrue="1">
      <formula>AND($E$30&gt;0,$AM$30=0)</formula>
    </cfRule>
  </conditionalFormatting>
  <conditionalFormatting sqref="AN27">
    <cfRule type="expression" dxfId="151" priority="57" stopIfTrue="1">
      <formula>$AM$27&lt;$AN$27</formula>
    </cfRule>
  </conditionalFormatting>
  <conditionalFormatting sqref="AN28">
    <cfRule type="expression" dxfId="150" priority="58" stopIfTrue="1">
      <formula>$AM$28&lt;$AN$28</formula>
    </cfRule>
  </conditionalFormatting>
  <conditionalFormatting sqref="AN29">
    <cfRule type="expression" dxfId="149" priority="59" stopIfTrue="1">
      <formula>$AM$29&lt;$AN$29</formula>
    </cfRule>
  </conditionalFormatting>
  <conditionalFormatting sqref="AN30">
    <cfRule type="expression" dxfId="148" priority="60" stopIfTrue="1">
      <formula>$AM$30&lt;$AN$30</formula>
    </cfRule>
  </conditionalFormatting>
  <conditionalFormatting sqref="AW27">
    <cfRule type="expression" dxfId="147" priority="61" stopIfTrue="1">
      <formula>$AW$27&gt;$AM$27</formula>
    </cfRule>
  </conditionalFormatting>
  <conditionalFormatting sqref="AW28">
    <cfRule type="expression" dxfId="146" priority="62" stopIfTrue="1">
      <formula>$AW$28&gt;$AM$28</formula>
    </cfRule>
  </conditionalFormatting>
  <conditionalFormatting sqref="AW29">
    <cfRule type="expression" dxfId="145" priority="63" stopIfTrue="1">
      <formula>$AW$29&gt;$AM$29</formula>
    </cfRule>
  </conditionalFormatting>
  <conditionalFormatting sqref="AW30">
    <cfRule type="expression" dxfId="144" priority="64" stopIfTrue="1">
      <formula>$AW$30&gt;$AM$30</formula>
    </cfRule>
  </conditionalFormatting>
  <conditionalFormatting sqref="E32">
    <cfRule type="expression" dxfId="143" priority="65" stopIfTrue="1">
      <formula>$D$32&lt;$E$32</formula>
    </cfRule>
  </conditionalFormatting>
  <conditionalFormatting sqref="E33">
    <cfRule type="expression" dxfId="142" priority="66" stopIfTrue="1">
      <formula>$D$33&lt;$E$33</formula>
    </cfRule>
  </conditionalFormatting>
  <conditionalFormatting sqref="E34">
    <cfRule type="expression" dxfId="141" priority="67" stopIfTrue="1">
      <formula>$D$34&lt;$E$34</formula>
    </cfRule>
  </conditionalFormatting>
  <conditionalFormatting sqref="E35">
    <cfRule type="expression" dxfId="140" priority="68" stopIfTrue="1">
      <formula>$D$35&lt;$E$35</formula>
    </cfRule>
  </conditionalFormatting>
  <conditionalFormatting sqref="AM32">
    <cfRule type="expression" dxfId="139" priority="69" stopIfTrue="1">
      <formula>AND($E$32&gt;0,$AM$32=0)</formula>
    </cfRule>
  </conditionalFormatting>
  <conditionalFormatting sqref="AM33">
    <cfRule type="expression" dxfId="138" priority="70" stopIfTrue="1">
      <formula>AND($E$33&gt;0,$AM$33=0)</formula>
    </cfRule>
  </conditionalFormatting>
  <conditionalFormatting sqref="AM34">
    <cfRule type="expression" dxfId="137" priority="71" stopIfTrue="1">
      <formula>AND($E$34&gt;0,$AM$34=0)</formula>
    </cfRule>
  </conditionalFormatting>
  <conditionalFormatting sqref="AM35">
    <cfRule type="expression" dxfId="136" priority="72" stopIfTrue="1">
      <formula>AND($E$35&gt;0,$AM$35=0)</formula>
    </cfRule>
  </conditionalFormatting>
  <conditionalFormatting sqref="AN32">
    <cfRule type="expression" dxfId="135" priority="73" stopIfTrue="1">
      <formula>$AM$32&lt;$AN$32</formula>
    </cfRule>
  </conditionalFormatting>
  <conditionalFormatting sqref="AN33">
    <cfRule type="expression" dxfId="134" priority="74" stopIfTrue="1">
      <formula>$AM$33&lt;$AN$33</formula>
    </cfRule>
  </conditionalFormatting>
  <conditionalFormatting sqref="AN34">
    <cfRule type="expression" dxfId="133" priority="75" stopIfTrue="1">
      <formula>$AM$34&lt;$AN$34</formula>
    </cfRule>
  </conditionalFormatting>
  <conditionalFormatting sqref="AN35">
    <cfRule type="expression" dxfId="132" priority="76" stopIfTrue="1">
      <formula>$AM$35&lt;$AN$35</formula>
    </cfRule>
  </conditionalFormatting>
  <conditionalFormatting sqref="AW32">
    <cfRule type="expression" dxfId="131" priority="77" stopIfTrue="1">
      <formula>$AW$32&gt;$AM$32</formula>
    </cfRule>
  </conditionalFormatting>
  <conditionalFormatting sqref="AW33">
    <cfRule type="expression" dxfId="130" priority="78" stopIfTrue="1">
      <formula>$AW$33&gt;$AM$33</formula>
    </cfRule>
  </conditionalFormatting>
  <conditionalFormatting sqref="AW34">
    <cfRule type="expression" dxfId="129" priority="79" stopIfTrue="1">
      <formula>$AW$34&gt;$AM$34</formula>
    </cfRule>
  </conditionalFormatting>
  <conditionalFormatting sqref="AW35">
    <cfRule type="expression" dxfId="128" priority="80" stopIfTrue="1">
      <formula>$AW$35&gt;$AM$35</formula>
    </cfRule>
  </conditionalFormatting>
  <conditionalFormatting sqref="E36">
    <cfRule type="expression" dxfId="127" priority="81" stopIfTrue="1">
      <formula>$D$36&lt;$E$36</formula>
    </cfRule>
  </conditionalFormatting>
  <conditionalFormatting sqref="AM36">
    <cfRule type="expression" dxfId="126" priority="82" stopIfTrue="1">
      <formula>AND($E$36&gt;0,$AM$36=0)</formula>
    </cfRule>
  </conditionalFormatting>
  <conditionalFormatting sqref="AN36">
    <cfRule type="expression" dxfId="125" priority="83" stopIfTrue="1">
      <formula>$AM$36&lt;$AN$36</formula>
    </cfRule>
  </conditionalFormatting>
  <conditionalFormatting sqref="AW36">
    <cfRule type="expression" dxfId="124" priority="84" stopIfTrue="1">
      <formula>$AW$36&gt;$AM$36</formula>
    </cfRule>
  </conditionalFormatting>
  <conditionalFormatting sqref="E41">
    <cfRule type="expression" dxfId="123" priority="85" stopIfTrue="1">
      <formula>$D$41&lt;$E$41</formula>
    </cfRule>
  </conditionalFormatting>
  <conditionalFormatting sqref="E42">
    <cfRule type="expression" dxfId="122" priority="86" stopIfTrue="1">
      <formula>$D$42&lt;$E$42</formula>
    </cfRule>
  </conditionalFormatting>
  <conditionalFormatting sqref="E43">
    <cfRule type="expression" dxfId="121" priority="87" stopIfTrue="1">
      <formula>$D$43&lt;$E$43</formula>
    </cfRule>
  </conditionalFormatting>
  <conditionalFormatting sqref="E44">
    <cfRule type="expression" dxfId="120" priority="88" stopIfTrue="1">
      <formula>$D$44&lt;$E$44</formula>
    </cfRule>
  </conditionalFormatting>
  <conditionalFormatting sqref="AM41">
    <cfRule type="expression" dxfId="119" priority="89" stopIfTrue="1">
      <formula>AND($E$41&gt;0,$AM$41=0)</formula>
    </cfRule>
  </conditionalFormatting>
  <conditionalFormatting sqref="AM42">
    <cfRule type="expression" dxfId="118" priority="90" stopIfTrue="1">
      <formula>AND($E$42&gt;0,$AM$42=0)</formula>
    </cfRule>
  </conditionalFormatting>
  <conditionalFormatting sqref="AM43">
    <cfRule type="expression" dxfId="117" priority="91" stopIfTrue="1">
      <formula>AND($E$43&gt;0,$AM$43=0)</formula>
    </cfRule>
  </conditionalFormatting>
  <conditionalFormatting sqref="AM44">
    <cfRule type="expression" dxfId="116" priority="92" stopIfTrue="1">
      <formula>AND($E$44&gt;0,$AM$44=0)</formula>
    </cfRule>
  </conditionalFormatting>
  <conditionalFormatting sqref="AN41">
    <cfRule type="expression" dxfId="115" priority="93" stopIfTrue="1">
      <formula>$AM$41&lt;$AN$41</formula>
    </cfRule>
  </conditionalFormatting>
  <conditionalFormatting sqref="AN42">
    <cfRule type="expression" dxfId="114" priority="94" stopIfTrue="1">
      <formula>$AM$42&lt;$AN$42</formula>
    </cfRule>
  </conditionalFormatting>
  <conditionalFormatting sqref="AN43">
    <cfRule type="expression" dxfId="113" priority="95" stopIfTrue="1">
      <formula>$AM$43&lt;$AN$43</formula>
    </cfRule>
  </conditionalFormatting>
  <conditionalFormatting sqref="AN44">
    <cfRule type="expression" dxfId="112" priority="96" stopIfTrue="1">
      <formula>$AM$44&lt;$AN$44</formula>
    </cfRule>
  </conditionalFormatting>
  <conditionalFormatting sqref="AW41">
    <cfRule type="expression" dxfId="111" priority="97" stopIfTrue="1">
      <formula>$AW$41&gt;$AM$41</formula>
    </cfRule>
  </conditionalFormatting>
  <conditionalFormatting sqref="AW42">
    <cfRule type="expression" dxfId="110" priority="98" stopIfTrue="1">
      <formula>$AW$42&gt;$AM$42</formula>
    </cfRule>
  </conditionalFormatting>
  <conditionalFormatting sqref="AW43">
    <cfRule type="expression" dxfId="109" priority="99" stopIfTrue="1">
      <formula>$AW$43&gt;$AM$43</formula>
    </cfRule>
  </conditionalFormatting>
  <conditionalFormatting sqref="AW44">
    <cfRule type="expression" dxfId="108" priority="100" stopIfTrue="1">
      <formula>$AW$44&gt;$AM$44</formula>
    </cfRule>
  </conditionalFormatting>
  <conditionalFormatting sqref="E46">
    <cfRule type="expression" dxfId="107" priority="101" stopIfTrue="1">
      <formula>$D$46&lt;$E$46</formula>
    </cfRule>
  </conditionalFormatting>
  <conditionalFormatting sqref="E47">
    <cfRule type="expression" dxfId="106" priority="102" stopIfTrue="1">
      <formula>$D$47&lt;$E$47</formula>
    </cfRule>
  </conditionalFormatting>
  <conditionalFormatting sqref="E48">
    <cfRule type="expression" dxfId="105" priority="103" stopIfTrue="1">
      <formula>$D$48&lt;$E$48</formula>
    </cfRule>
  </conditionalFormatting>
  <conditionalFormatting sqref="E49">
    <cfRule type="expression" dxfId="104" priority="104" stopIfTrue="1">
      <formula>$D$49&lt;$E$49</formula>
    </cfRule>
  </conditionalFormatting>
  <conditionalFormatting sqref="E50">
    <cfRule type="expression" dxfId="103" priority="105" stopIfTrue="1">
      <formula>$D$50&lt;$E$50</formula>
    </cfRule>
  </conditionalFormatting>
  <conditionalFormatting sqref="E51">
    <cfRule type="expression" dxfId="102" priority="106" stopIfTrue="1">
      <formula>$D$51&lt;$E$51</formula>
    </cfRule>
  </conditionalFormatting>
  <conditionalFormatting sqref="E52">
    <cfRule type="expression" dxfId="101" priority="107" stopIfTrue="1">
      <formula>$D$52&lt;$E$52</formula>
    </cfRule>
  </conditionalFormatting>
  <conditionalFormatting sqref="E53">
    <cfRule type="expression" dxfId="100" priority="108" stopIfTrue="1">
      <formula>$D$53&lt;$E$53</formula>
    </cfRule>
  </conditionalFormatting>
  <conditionalFormatting sqref="E54">
    <cfRule type="expression" dxfId="99" priority="109" stopIfTrue="1">
      <formula>$D$54&lt;$E$54</formula>
    </cfRule>
  </conditionalFormatting>
  <conditionalFormatting sqref="AM46">
    <cfRule type="expression" dxfId="98" priority="110" stopIfTrue="1">
      <formula>AND($E$46&gt;0,$AM$46=0)</formula>
    </cfRule>
  </conditionalFormatting>
  <conditionalFormatting sqref="AM47">
    <cfRule type="expression" dxfId="97" priority="111" stopIfTrue="1">
      <formula>AND($E$47&gt;0,$AM$47=0)</formula>
    </cfRule>
  </conditionalFormatting>
  <conditionalFormatting sqref="AM48">
    <cfRule type="expression" dxfId="96" priority="112" stopIfTrue="1">
      <formula>AND($E$48&gt;0,$AM$48=0)</formula>
    </cfRule>
  </conditionalFormatting>
  <conditionalFormatting sqref="AM49">
    <cfRule type="expression" dxfId="95" priority="113" stopIfTrue="1">
      <formula>AND($E$49&gt;0,$AM$49=0)</formula>
    </cfRule>
  </conditionalFormatting>
  <conditionalFormatting sqref="AM50">
    <cfRule type="expression" dxfId="94" priority="114" stopIfTrue="1">
      <formula>AND($E$50&gt;0,$AM$50=0)</formula>
    </cfRule>
  </conditionalFormatting>
  <conditionalFormatting sqref="AM51">
    <cfRule type="expression" dxfId="93" priority="115" stopIfTrue="1">
      <formula>AND($E$51&gt;0,$AM$51=0)</formula>
    </cfRule>
  </conditionalFormatting>
  <conditionalFormatting sqref="AM52">
    <cfRule type="expression" dxfId="92" priority="116" stopIfTrue="1">
      <formula>AND($E$52&gt;0,$AM$52=0)</formula>
    </cfRule>
  </conditionalFormatting>
  <conditionalFormatting sqref="AM53">
    <cfRule type="expression" dxfId="91" priority="117" stopIfTrue="1">
      <formula>AND($E$53&gt;0,$AM$53=0)</formula>
    </cfRule>
  </conditionalFormatting>
  <conditionalFormatting sqref="AM54">
    <cfRule type="expression" dxfId="90" priority="118" stopIfTrue="1">
      <formula>AND($E$54&gt;0,$AM$54=0)</formula>
    </cfRule>
  </conditionalFormatting>
  <conditionalFormatting sqref="AN46">
    <cfRule type="expression" dxfId="89" priority="119" stopIfTrue="1">
      <formula>$AM$46&lt;$AN$46</formula>
    </cfRule>
  </conditionalFormatting>
  <conditionalFormatting sqref="AN47">
    <cfRule type="expression" dxfId="88" priority="120" stopIfTrue="1">
      <formula>$AM$47&lt;$AN$47</formula>
    </cfRule>
  </conditionalFormatting>
  <conditionalFormatting sqref="AN48">
    <cfRule type="expression" dxfId="87" priority="121" stopIfTrue="1">
      <formula>$AM$48&lt;$AN$48</formula>
    </cfRule>
  </conditionalFormatting>
  <conditionalFormatting sqref="AN49">
    <cfRule type="expression" dxfId="86" priority="122" stopIfTrue="1">
      <formula>$AM$49&lt;$AN$49</formula>
    </cfRule>
  </conditionalFormatting>
  <conditionalFormatting sqref="AN50">
    <cfRule type="expression" dxfId="85" priority="123" stopIfTrue="1">
      <formula>$AM$50&lt;$AN$50</formula>
    </cfRule>
  </conditionalFormatting>
  <conditionalFormatting sqref="AN51">
    <cfRule type="expression" dxfId="84" priority="124" stopIfTrue="1">
      <formula>$AM$51&lt;$AN$51</formula>
    </cfRule>
  </conditionalFormatting>
  <conditionalFormatting sqref="AN52">
    <cfRule type="expression" dxfId="83" priority="125" stopIfTrue="1">
      <formula>$AM$52&lt;$AN$52</formula>
    </cfRule>
  </conditionalFormatting>
  <conditionalFormatting sqref="AN53">
    <cfRule type="expression" dxfId="82" priority="126" stopIfTrue="1">
      <formula>$AM$53&lt;$AN$53</formula>
    </cfRule>
  </conditionalFormatting>
  <conditionalFormatting sqref="AN54">
    <cfRule type="expression" dxfId="81" priority="127" stopIfTrue="1">
      <formula>$AM$54&lt;$AN$54</formula>
    </cfRule>
  </conditionalFormatting>
  <conditionalFormatting sqref="AW46">
    <cfRule type="expression" dxfId="80" priority="128" stopIfTrue="1">
      <formula>$AW$46&gt;$AM$46</formula>
    </cfRule>
  </conditionalFormatting>
  <conditionalFormatting sqref="AW47">
    <cfRule type="expression" dxfId="79" priority="129" stopIfTrue="1">
      <formula>$AW$47&gt;$AM$47</formula>
    </cfRule>
  </conditionalFormatting>
  <conditionalFormatting sqref="AW48">
    <cfRule type="expression" dxfId="78" priority="130" stopIfTrue="1">
      <formula>$AW$48&gt;$AM$48</formula>
    </cfRule>
  </conditionalFormatting>
  <conditionalFormatting sqref="AW49">
    <cfRule type="expression" dxfId="77" priority="131" stopIfTrue="1">
      <formula>$AW$49&gt;$AM$49</formula>
    </cfRule>
  </conditionalFormatting>
  <conditionalFormatting sqref="AW50">
    <cfRule type="expression" dxfId="76" priority="132" stopIfTrue="1">
      <formula>$AW$50&gt;$AM$50</formula>
    </cfRule>
  </conditionalFormatting>
  <conditionalFormatting sqref="AW51">
    <cfRule type="expression" dxfId="75" priority="133" stopIfTrue="1">
      <formula>$AW$51&gt;$AM$51</formula>
    </cfRule>
  </conditionalFormatting>
  <conditionalFormatting sqref="AW52">
    <cfRule type="expression" dxfId="74" priority="134" stopIfTrue="1">
      <formula>$AW$52&gt;$AM$52</formula>
    </cfRule>
  </conditionalFormatting>
  <conditionalFormatting sqref="AW53">
    <cfRule type="expression" dxfId="73" priority="135" stopIfTrue="1">
      <formula>$AW$53&gt;$AM$53</formula>
    </cfRule>
  </conditionalFormatting>
  <conditionalFormatting sqref="AW54">
    <cfRule type="expression" dxfId="72" priority="136" stopIfTrue="1">
      <formula>$AW$54&gt;$AM$54</formula>
    </cfRule>
  </conditionalFormatting>
  <conditionalFormatting sqref="E55">
    <cfRule type="expression" dxfId="71" priority="137" stopIfTrue="1">
      <formula>$D$55&lt;$E$55</formula>
    </cfRule>
  </conditionalFormatting>
  <conditionalFormatting sqref="AM55">
    <cfRule type="expression" dxfId="70" priority="138" stopIfTrue="1">
      <formula>AND($E$55&gt;0,$AM$55=0)</formula>
    </cfRule>
  </conditionalFormatting>
  <conditionalFormatting sqref="AN55">
    <cfRule type="expression" dxfId="69" priority="139" stopIfTrue="1">
      <formula>$AM$55&lt;$AN$55</formula>
    </cfRule>
  </conditionalFormatting>
  <conditionalFormatting sqref="AW55">
    <cfRule type="expression" dxfId="68" priority="140" stopIfTrue="1">
      <formula>$AW$55&gt;$AM$55</formula>
    </cfRule>
  </conditionalFormatting>
  <conditionalFormatting sqref="E59">
    <cfRule type="expression" dxfId="67" priority="141" stopIfTrue="1">
      <formula>$D$59&lt;$E$59</formula>
    </cfRule>
  </conditionalFormatting>
  <conditionalFormatting sqref="E60">
    <cfRule type="expression" dxfId="66" priority="142" stopIfTrue="1">
      <formula>$D$60&lt;$E$60</formula>
    </cfRule>
  </conditionalFormatting>
  <conditionalFormatting sqref="E61">
    <cfRule type="expression" dxfId="65" priority="143" stopIfTrue="1">
      <formula>$D$61&lt;$E$61</formula>
    </cfRule>
  </conditionalFormatting>
  <conditionalFormatting sqref="E62">
    <cfRule type="expression" dxfId="64" priority="144" stopIfTrue="1">
      <formula>$D$62&lt;$E$62</formula>
    </cfRule>
  </conditionalFormatting>
  <conditionalFormatting sqref="E63">
    <cfRule type="expression" dxfId="63" priority="145" stopIfTrue="1">
      <formula>$D$63&lt;$E$63</formula>
    </cfRule>
  </conditionalFormatting>
  <conditionalFormatting sqref="E64">
    <cfRule type="expression" dxfId="62" priority="146" stopIfTrue="1">
      <formula>$D$64&lt;$E$64</formula>
    </cfRule>
  </conditionalFormatting>
  <conditionalFormatting sqref="E65">
    <cfRule type="expression" dxfId="61" priority="147" stopIfTrue="1">
      <formula>$D$65&lt;$E$65</formula>
    </cfRule>
  </conditionalFormatting>
  <conditionalFormatting sqref="E66">
    <cfRule type="expression" dxfId="60" priority="148" stopIfTrue="1">
      <formula>$D$66&lt;$E$66</formula>
    </cfRule>
  </conditionalFormatting>
  <conditionalFormatting sqref="E67">
    <cfRule type="expression" dxfId="59" priority="149" stopIfTrue="1">
      <formula>$D$67&lt;$E$67</formula>
    </cfRule>
  </conditionalFormatting>
  <conditionalFormatting sqref="AM59">
    <cfRule type="expression" dxfId="58" priority="150" stopIfTrue="1">
      <formula>AND($E$59&gt;0,$AM$59=0)</formula>
    </cfRule>
  </conditionalFormatting>
  <conditionalFormatting sqref="AM60">
    <cfRule type="expression" dxfId="57" priority="151" stopIfTrue="1">
      <formula>AND($E$60&gt;0,$AM$60=0)</formula>
    </cfRule>
  </conditionalFormatting>
  <conditionalFormatting sqref="AM61">
    <cfRule type="expression" dxfId="56" priority="152" stopIfTrue="1">
      <formula>AND($E$61&gt;0,$AM$61=0)</formula>
    </cfRule>
  </conditionalFormatting>
  <conditionalFormatting sqref="AM62">
    <cfRule type="expression" dxfId="55" priority="153" stopIfTrue="1">
      <formula>AND($E$62&gt;0,$AM$62=0)</formula>
    </cfRule>
  </conditionalFormatting>
  <conditionalFormatting sqref="AM63">
    <cfRule type="expression" dxfId="54" priority="154" stopIfTrue="1">
      <formula>AND($E$63&gt;0,$AM$63=0)</formula>
    </cfRule>
  </conditionalFormatting>
  <conditionalFormatting sqref="AM64">
    <cfRule type="expression" dxfId="53" priority="155" stopIfTrue="1">
      <formula>AND($E$64&gt;0,$AM$64=0)</formula>
    </cfRule>
  </conditionalFormatting>
  <conditionalFormatting sqref="AM65">
    <cfRule type="expression" dxfId="52" priority="156" stopIfTrue="1">
      <formula>AND($E$65&gt;0,$AM$65=0)</formula>
    </cfRule>
  </conditionalFormatting>
  <conditionalFormatting sqref="AM66">
    <cfRule type="expression" dxfId="51" priority="157" stopIfTrue="1">
      <formula>AND($E$66&gt;0,$AM$66=0)</formula>
    </cfRule>
  </conditionalFormatting>
  <conditionalFormatting sqref="AM67">
    <cfRule type="expression" dxfId="50" priority="158" stopIfTrue="1">
      <formula>AND($E$67&gt;0,$AM$67=0)</formula>
    </cfRule>
  </conditionalFormatting>
  <conditionalFormatting sqref="AN59">
    <cfRule type="expression" dxfId="49" priority="159" stopIfTrue="1">
      <formula>$AM$59&lt;$AN$59</formula>
    </cfRule>
  </conditionalFormatting>
  <conditionalFormatting sqref="AN60">
    <cfRule type="expression" dxfId="48" priority="160" stopIfTrue="1">
      <formula>$AM$60&lt;$AN$60</formula>
    </cfRule>
  </conditionalFormatting>
  <conditionalFormatting sqref="AN61">
    <cfRule type="expression" dxfId="47" priority="161" stopIfTrue="1">
      <formula>$AM$61&lt;$AN$61</formula>
    </cfRule>
  </conditionalFormatting>
  <conditionalFormatting sqref="AN62">
    <cfRule type="expression" dxfId="46" priority="162" stopIfTrue="1">
      <formula>$AM$62&lt;$AN$62</formula>
    </cfRule>
  </conditionalFormatting>
  <conditionalFormatting sqref="AN63">
    <cfRule type="expression" dxfId="45" priority="163" stopIfTrue="1">
      <formula>$AM$63&lt;$AN$63</formula>
    </cfRule>
  </conditionalFormatting>
  <conditionalFormatting sqref="AN64">
    <cfRule type="expression" dxfId="44" priority="164" stopIfTrue="1">
      <formula>$AM$64&lt;$AN$64</formula>
    </cfRule>
  </conditionalFormatting>
  <conditionalFormatting sqref="AN65">
    <cfRule type="expression" dxfId="43" priority="165" stopIfTrue="1">
      <formula>$AM$65&lt;$AN$65</formula>
    </cfRule>
  </conditionalFormatting>
  <conditionalFormatting sqref="AN66">
    <cfRule type="expression" dxfId="42" priority="166" stopIfTrue="1">
      <formula>$AM$66&lt;$AN$66</formula>
    </cfRule>
  </conditionalFormatting>
  <conditionalFormatting sqref="AN67">
    <cfRule type="expression" dxfId="41" priority="167" stopIfTrue="1">
      <formula>$AM$67&lt;$AN$67</formula>
    </cfRule>
  </conditionalFormatting>
  <conditionalFormatting sqref="AW59">
    <cfRule type="expression" dxfId="40" priority="168" stopIfTrue="1">
      <formula>$AW$59&gt;$AM$59</formula>
    </cfRule>
  </conditionalFormatting>
  <conditionalFormatting sqref="AW60">
    <cfRule type="expression" dxfId="39" priority="169" stopIfTrue="1">
      <formula>$AW$60&gt;$AM$60</formula>
    </cfRule>
  </conditionalFormatting>
  <conditionalFormatting sqref="AW61">
    <cfRule type="expression" dxfId="38" priority="170" stopIfTrue="1">
      <formula>$AW$61&gt;$AM$61</formula>
    </cfRule>
  </conditionalFormatting>
  <conditionalFormatting sqref="AW62">
    <cfRule type="expression" dxfId="37" priority="171" stopIfTrue="1">
      <formula>$AW$62&gt;$AM$62</formula>
    </cfRule>
  </conditionalFormatting>
  <conditionalFormatting sqref="AW63">
    <cfRule type="expression" dxfId="36" priority="172" stopIfTrue="1">
      <formula>$AW$63&gt;$AM$63</formula>
    </cfRule>
  </conditionalFormatting>
  <conditionalFormatting sqref="AW64">
    <cfRule type="expression" dxfId="35" priority="173" stopIfTrue="1">
      <formula>$AW$64&gt;$AM$64</formula>
    </cfRule>
  </conditionalFormatting>
  <conditionalFormatting sqref="AW65">
    <cfRule type="expression" dxfId="34" priority="174" stopIfTrue="1">
      <formula>$AW$65&gt;$AM$65</formula>
    </cfRule>
  </conditionalFormatting>
  <conditionalFormatting sqref="AW66">
    <cfRule type="expression" dxfId="33" priority="175" stopIfTrue="1">
      <formula>$AW$66&gt;$AM$66</formula>
    </cfRule>
  </conditionalFormatting>
  <conditionalFormatting sqref="AW67">
    <cfRule type="expression" dxfId="32" priority="176" stopIfTrue="1">
      <formula>$AW$67&gt;$AM$67</formula>
    </cfRule>
  </conditionalFormatting>
  <conditionalFormatting sqref="E69">
    <cfRule type="expression" dxfId="31" priority="177" stopIfTrue="1">
      <formula>$D$69&lt;$E$69</formula>
    </cfRule>
  </conditionalFormatting>
  <conditionalFormatting sqref="E70">
    <cfRule type="expression" dxfId="30" priority="178" stopIfTrue="1">
      <formula>$D$70&lt;$E$70</formula>
    </cfRule>
  </conditionalFormatting>
  <conditionalFormatting sqref="E71">
    <cfRule type="expression" dxfId="29" priority="179" stopIfTrue="1">
      <formula>$D$71&lt;$E$71</formula>
    </cfRule>
  </conditionalFormatting>
  <conditionalFormatting sqref="AM69">
    <cfRule type="expression" dxfId="28" priority="180" stopIfTrue="1">
      <formula>AND($E$69&gt;0,$AM$69=0)</formula>
    </cfRule>
  </conditionalFormatting>
  <conditionalFormatting sqref="AM70">
    <cfRule type="expression" dxfId="27" priority="181" stopIfTrue="1">
      <formula>AND($E$70&gt;0,$AM$70=0)</formula>
    </cfRule>
  </conditionalFormatting>
  <conditionalFormatting sqref="AM71">
    <cfRule type="expression" dxfId="26" priority="182" stopIfTrue="1">
      <formula>AND($E$71&gt;0,$AM$71=0)</formula>
    </cfRule>
  </conditionalFormatting>
  <conditionalFormatting sqref="AN69">
    <cfRule type="expression" dxfId="25" priority="183" stopIfTrue="1">
      <formula>$AM$69&lt;$AN$69</formula>
    </cfRule>
  </conditionalFormatting>
  <conditionalFormatting sqref="AN70">
    <cfRule type="expression" dxfId="24" priority="184" stopIfTrue="1">
      <formula>$AM$70&lt;$AN$70</formula>
    </cfRule>
  </conditionalFormatting>
  <conditionalFormatting sqref="AN71">
    <cfRule type="expression" dxfId="23" priority="185" stopIfTrue="1">
      <formula>$AM$71&lt;$AN$71</formula>
    </cfRule>
  </conditionalFormatting>
  <conditionalFormatting sqref="AW69">
    <cfRule type="expression" dxfId="22" priority="186" stopIfTrue="1">
      <formula>$AW$69&gt;$AM$69</formula>
    </cfRule>
  </conditionalFormatting>
  <conditionalFormatting sqref="AW70">
    <cfRule type="expression" dxfId="21" priority="187" stopIfTrue="1">
      <formula>$AW$70&gt;$AM$70</formula>
    </cfRule>
  </conditionalFormatting>
  <conditionalFormatting sqref="AW71">
    <cfRule type="expression" dxfId="20" priority="188" stopIfTrue="1">
      <formula>$AW$71&gt;$AM$71</formula>
    </cfRule>
  </conditionalFormatting>
  <conditionalFormatting sqref="E72">
    <cfRule type="expression" dxfId="19" priority="189" stopIfTrue="1">
      <formula>$D$72&lt;$E$72</formula>
    </cfRule>
  </conditionalFormatting>
  <conditionalFormatting sqref="AM72">
    <cfRule type="expression" dxfId="18" priority="190" stopIfTrue="1">
      <formula>AND($E$72&gt;0,$AM$72=0)</formula>
    </cfRule>
  </conditionalFormatting>
  <conditionalFormatting sqref="AN72">
    <cfRule type="expression" dxfId="17" priority="191" stopIfTrue="1">
      <formula>$AM$72&lt;$AN$72</formula>
    </cfRule>
  </conditionalFormatting>
  <conditionalFormatting sqref="AW72">
    <cfRule type="expression" dxfId="16" priority="192" stopIfTrue="1">
      <formula>$AW$72&gt;$AM$72</formula>
    </cfRule>
  </conditionalFormatting>
  <conditionalFormatting sqref="E76">
    <cfRule type="expression" dxfId="15" priority="193" stopIfTrue="1">
      <formula>$D$76&lt;$E$76</formula>
    </cfRule>
  </conditionalFormatting>
  <conditionalFormatting sqref="E77">
    <cfRule type="expression" dxfId="14" priority="194" stopIfTrue="1">
      <formula>$D$77&lt;$E$77</formula>
    </cfRule>
  </conditionalFormatting>
  <conditionalFormatting sqref="E78">
    <cfRule type="expression" dxfId="13" priority="195" stopIfTrue="1">
      <formula>$D$78&lt;$E$78</formula>
    </cfRule>
  </conditionalFormatting>
  <conditionalFormatting sqref="AM76">
    <cfRule type="expression" dxfId="12" priority="196" stopIfTrue="1">
      <formula>AND($E$76&gt;0,$AM$76=0)</formula>
    </cfRule>
  </conditionalFormatting>
  <conditionalFormatting sqref="AM77">
    <cfRule type="expression" dxfId="11" priority="197" stopIfTrue="1">
      <formula>AND($E$77&gt;0,$AM$77=0)</formula>
    </cfRule>
  </conditionalFormatting>
  <conditionalFormatting sqref="AM78">
    <cfRule type="expression" dxfId="10" priority="198" stopIfTrue="1">
      <formula>AND($E$78&gt;0,$AM$78=0)</formula>
    </cfRule>
  </conditionalFormatting>
  <conditionalFormatting sqref="AN76">
    <cfRule type="expression" dxfId="9" priority="199" stopIfTrue="1">
      <formula>$AM$76&lt;$AN$76</formula>
    </cfRule>
  </conditionalFormatting>
  <conditionalFormatting sqref="AN77">
    <cfRule type="expression" dxfId="8" priority="200" stopIfTrue="1">
      <formula>$AM$77&lt;$AN$77</formula>
    </cfRule>
  </conditionalFormatting>
  <conditionalFormatting sqref="AN78">
    <cfRule type="expression" dxfId="7" priority="201" stopIfTrue="1">
      <formula>$AM$78&lt;$AN$78</formula>
    </cfRule>
  </conditionalFormatting>
  <conditionalFormatting sqref="AW76">
    <cfRule type="expression" dxfId="6" priority="202" stopIfTrue="1">
      <formula>$AW$76&gt;$AM$76</formula>
    </cfRule>
  </conditionalFormatting>
  <conditionalFormatting sqref="AW77">
    <cfRule type="expression" dxfId="5" priority="203" stopIfTrue="1">
      <formula>$AW$77&gt;$AM$77</formula>
    </cfRule>
  </conditionalFormatting>
  <conditionalFormatting sqref="AW78">
    <cfRule type="expression" dxfId="4" priority="204" stopIfTrue="1">
      <formula>$AW$78&gt;$AM$78</formula>
    </cfRule>
  </conditionalFormatting>
  <conditionalFormatting sqref="E80:E87">
    <cfRule type="expression" dxfId="3" priority="205" stopIfTrue="1">
      <formula>$D$80&lt;$E$80</formula>
    </cfRule>
  </conditionalFormatting>
  <conditionalFormatting sqref="AM80:AM87">
    <cfRule type="expression" dxfId="2" priority="206" stopIfTrue="1">
      <formula>AND($E$80&gt;0,$AM$80=0)</formula>
    </cfRule>
  </conditionalFormatting>
  <conditionalFormatting sqref="AN80:AN87">
    <cfRule type="expression" dxfId="1" priority="207" stopIfTrue="1">
      <formula>$AM$80&lt;$AN$80</formula>
    </cfRule>
  </conditionalFormatting>
  <conditionalFormatting sqref="AW80:AW87">
    <cfRule type="expression" dxfId="0" priority="208" stopIfTrue="1">
      <formula>$AW$80&gt;$AM$80</formula>
    </cfRule>
  </conditionalFormatting>
  <printOptions horizontalCentered="1" verticalCentered="1"/>
  <pageMargins left="0.15" right="0.15" top="0.2" bottom="0.15" header="0.2" footer="0.15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statistics</vt:lpstr>
      <vt:lpstr>'General statistics'!Print_Area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azivkovic</dc:creator>
  <cp:lastModifiedBy>Natalija Lukić</cp:lastModifiedBy>
  <dcterms:created xsi:type="dcterms:W3CDTF">2013-02-27T09:23:36Z</dcterms:created>
  <dcterms:modified xsi:type="dcterms:W3CDTF">2015-07-17T09:55:34Z</dcterms:modified>
</cp:coreProperties>
</file>